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3.xml" ContentType="application/vnd.openxmlformats-officedocument.drawing+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4.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480" yWindow="420" windowWidth="12120" windowHeight="7725" tabRatio="919" activeTab="12"/>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'34_P_Me'!$A$1:$D$39</definedName>
    <definedName name="_xlnm.Print_Area" localSheetId="10">'35_P_TP'!$A$1:$B$49</definedName>
    <definedName name="_xlnm.Print_Area" localSheetId="11">'36_P_Fr'!$A$1:$B$49</definedName>
    <definedName name="_xlnm.Print_Area" localSheetId="12">'37_P_Ac'!$A$1:$M$29</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Diyagramı'!$A$1:$H$43</definedName>
    <definedName name="_xlnm.Print_Area" localSheetId="1">MOD_KUR!$B$1:$K$125</definedName>
    <definedName name="_xlnm.Print_Area" localSheetId="2">'Süreç Modeli'!$A$1:$I$39</definedName>
    <definedName name="_xlnm.Print_Titles" localSheetId="12">'37_P_Ac'!$1:$8</definedName>
  </definedNames>
  <calcPr calcId="145621" calcOnSave="0"/>
</workbook>
</file>

<file path=xl/calcChain.xml><?xml version="1.0" encoding="utf-8"?>
<calcChain xmlns="http://schemas.openxmlformats.org/spreadsheetml/2006/main">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 ref="B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 ref="I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<sst xmlns="http://schemas.openxmlformats.org/spreadsheetml/2006/main" count="1626" uniqueCount="1119">
  <si>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</si>
  <si>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</si>
  <si>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</si>
  <si>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</si>
  <si>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</si>
  <si>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</si>
  <si>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</si>
  <si>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</si>
  <si>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</si>
  <si>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</si>
  <si>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</si>
  <si>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</si>
  <si>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</si>
  <si>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</si>
  <si>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</si>
  <si>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</si>
  <si>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</si>
  <si>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</si>
  <si>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</si>
  <si>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</si>
  <si>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</si>
  <si>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</si>
  <si>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</si>
  <si>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</si>
  <si>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</si>
  <si>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</si>
  <si>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</si>
  <si>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</si>
  <si>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</si>
  <si>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</si>
  <si>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</si>
  <si>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</si>
  <si>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</si>
  <si>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</si>
  <si>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</si>
  <si>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</si>
  <si>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</si>
  <si>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</si>
  <si>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</si>
  <si>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</si>
  <si>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</si>
  <si>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</si>
  <si>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</si>
  <si>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</si>
  <si>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</si>
  <si>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</si>
  <si>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</si>
  <si>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</si>
  <si>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</si>
  <si>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</si>
  <si>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</si>
  <si>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</si>
  <si>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</si>
  <si>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</si>
  <si>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</si>
  <si>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</si>
  <si>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</si>
  <si>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</si>
  <si>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</si>
  <si>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</si>
  <si>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</si>
  <si>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</si>
  <si>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</si>
  <si>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</si>
  <si>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</si>
  <si>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</si>
  <si>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</si>
  <si>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</si>
  <si>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</si>
  <si>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</si>
  <si>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</si>
  <si>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</si>
  <si>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</si>
  <si>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</si>
  <si>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</si>
  <si>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</si>
  <si>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</si>
  <si>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</si>
  <si>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</si>
  <si>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</si>
  <si>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</si>
  <si>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</si>
  <si>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</si>
  <si>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</si>
  <si>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</si>
  <si>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</si>
  <si>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</si>
  <si>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</si>
  <si>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</si>
  <si>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</si>
  <si>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</si>
  <si>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</si>
  <si>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</si>
  <si>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</si>
  <si>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</si>
  <si>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</si>
  <si>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</si>
  <si>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</si>
  <si>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</si>
  <si>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</si>
  <si>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</si>
  <si>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</si>
  <si>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</si>
  <si>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</si>
  <si>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</si>
  <si>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</si>
  <si>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</si>
  <si>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</si>
  <si>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</si>
  <si>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</si>
  <si>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</si>
  <si>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</si>
  <si>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</si>
  <si>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</si>
  <si>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</si>
  <si>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</si>
  <si>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</si>
  <si>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</si>
  <si>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</si>
  <si>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</si>
  <si>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</si>
  <si>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</si>
  <si>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</si>
  <si>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</si>
  <si>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</si>
  <si>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</si>
  <si>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</si>
  <si>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</si>
  <si>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</si>
  <si>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</si>
  <si>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</si>
  <si>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</si>
  <si>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</si>
  <si>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</si>
  <si>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</si>
  <si>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</si>
  <si>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</si>
  <si>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</si>
  <si>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</si>
  <si>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</si>
  <si>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</si>
  <si>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</si>
  <si>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</si>
  <si>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</si>
  <si>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</si>
  <si>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</si>
  <si>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</si>
  <si>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</si>
  <si>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</si>
  <si>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</si>
  <si>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</si>
  <si>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</si>
  <si>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</si>
  <si>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</si>
  <si>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</si>
  <si>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</si>
  <si>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</si>
  <si>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</si>
  <si>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</si>
  <si>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</si>
  <si>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</si>
  <si>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</si>
  <si>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</si>
  <si>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</si>
  <si>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</si>
  <si>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</si>
  <si>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</si>
  <si>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</si>
  <si>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</si>
  <si>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</si>
  <si>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</si>
  <si>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</si>
  <si>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</si>
  <si>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</si>
  <si>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</si>
  <si>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</si>
  <si>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</si>
  <si>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</si>
  <si>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</si>
  <si>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</si>
  <si>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</si>
  <si>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</si>
  <si>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</si>
  <si>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</si>
  <si>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</si>
  <si>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</si>
  <si>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</si>
  <si>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</si>
  <si>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</si>
  <si>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</si>
  <si>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</si>
  <si>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</si>
  <si>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</si>
  <si>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</si>
  <si>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</si>
  <si>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</si>
  <si>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</si>
  <si>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</si>
  <si>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</si>
  <si>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</si>
  <si>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</si>
  <si>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</si>
  <si>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</si>
  <si>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</si>
  <si>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</si>
  <si>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</si>
  <si>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</si>
  <si>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</si>
  <si>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</si>
  <si>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</si>
  <si>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</si>
  <si>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</si>
  <si>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</si>
  <si>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</si>
  <si>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</si>
  <si>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</si>
  <si>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</si>
  <si>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</si>
  <si>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</si>
  <si>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</si>
  <si>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</si>
  <si>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</si>
  <si>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</si>
  <si>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</si>
  <si>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</si>
  <si>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</si>
  <si>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</si>
  <si>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</si>
  <si>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</si>
  <si>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</si>
  <si>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</si>
  <si>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</si>
  <si>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</si>
  <si>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</si>
  <si>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</si>
  <si>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</si>
  <si>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</si>
  <si>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</si>
  <si>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</si>
  <si>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</si>
  <si>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</si>
  <si>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</si>
  <si>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</si>
  <si>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</si>
  <si>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</si>
  <si>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</si>
  <si>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</si>
  <si>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</si>
  <si>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</si>
  <si>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</si>
  <si>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</si>
  <si>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</si>
  <si>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</si>
  <si>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</si>
  <si>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</si>
  <si>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</si>
  <si>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</si>
  <si>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</si>
  <si>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</si>
  <si>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</si>
  <si>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</si>
  <si>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</si>
  <si>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</si>
  <si>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</si>
  <si>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</si>
  <si>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</si>
  <si>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</si>
  <si>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</si>
  <si>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</si>
  <si>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</si>
  <si>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</si>
  <si>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</si>
  <si>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</si>
  <si>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</si>
  <si>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</si>
  <si>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</si>
  <si>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</si>
  <si>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</si>
  <si>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</si>
  <si>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</si>
  <si>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</si>
  <si>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</si>
  <si>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</si>
  <si>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</si>
  <si>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</si>
  <si>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</si>
  <si>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</si>
  <si>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</si>
  <si>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</si>
  <si>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</si>
  <si>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</si>
  <si>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</si>
  <si>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</si>
  <si>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</si>
  <si>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</si>
  <si>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</si>
  <si>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</si>
  <si>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</si>
  <si>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</si>
  <si>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</si>
  <si>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</si>
  <si>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</si>
  <si>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</si>
  <si>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</si>
  <si>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</si>
  <si>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</si>
  <si>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</si>
  <si>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</si>
  <si>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</si>
  <si>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</si>
  <si>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</si>
  <si>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</si>
  <si>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</si>
  <si>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</si>
  <si>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</si>
  <si>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</si>
  <si>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</si>
  <si>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</si>
  <si>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</si>
  <si>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</si>
  <si>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</si>
  <si>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</si>
  <si>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</si>
  <si>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</si>
  <si>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</si>
  <si>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</si>
  <si>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</si>
  <si>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</si>
  <si>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</si>
  <si>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</si>
  <si>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</si>
  <si>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</si>
  <si>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</si>
  <si>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</si>
  <si>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</si>
  <si>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</si>
  <si>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</si>
  <si>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</si>
  <si>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</si>
  <si>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</si>
  <si>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</si>
  <si>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</si>
  <si>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</si>
  <si>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</si>
  <si>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</si>
  <si>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</si>
  <si>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</si>
  <si>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</si>
  <si>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</si>
  <si>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</si>
  <si>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</si>
  <si>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</si>
  <si>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</si>
  <si>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</si>
  <si>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</si>
  <si>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</si>
  <si>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</si>
  <si>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</si>
  <si>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</si>
  <si>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</si>
  <si>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</si>
  <si>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</si>
  <si>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</si>
  <si>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</si>
  <si>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</si>
  <si>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</si>
  <si>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</si>
  <si>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</si>
  <si>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</si>
  <si>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</si>
  <si>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</si>
  <si>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</si>
  <si>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</si>
  <si>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</si>
  <si>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</si>
  <si>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</si>
  <si>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</si>
  <si>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</si>
  <si>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</si>
  <si>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</si>
  <si>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</si>
  <si>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</si>
  <si>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</si>
  <si>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</si>
  <si>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</si>
  <si>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</si>
  <si>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</si>
  <si>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</si>
  <si>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</si>
  <si>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</si>
  <si>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</si>
  <si>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</si>
  <si>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</si>
  <si>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</si>
  <si>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</si>
  <si>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</si>
  <si>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</si>
  <si>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</si>
  <si>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</si>
  <si>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</si>
  <si>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</si>
  <si>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</si>
  <si>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</si>
  <si>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</si>
  <si>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</si>
  <si>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</si>
  <si>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</si>
  <si>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</si>
  <si>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</si>
  <si>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</si>
  <si>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</si>
  <si>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</si>
  <si>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</si>
  <si>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</si>
  <si>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</si>
  <si>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</si>
  <si>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</si>
  <si>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</si>
  <si>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</si>
  <si>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</si>
  <si>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</si>
  <si>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</si>
  <si>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</si>
  <si>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</si>
  <si>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</si>
  <si>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</si>
  <si>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</si>
  <si>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</si>
  <si>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</si>
  <si>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</si>
  <si>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</si>
  <si>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</si>
  <si>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</si>
  <si>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</si>
  <si>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</si>
  <si>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</si>
  <si>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</si>
  <si>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</si>
  <si>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</si>
  <si>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</si>
  <si>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</si>
  <si>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</si>
  <si>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</si>
  <si>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</si>
  <si>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</si>
  <si>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</si>
  <si>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</si>
  <si>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</si>
  <si>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</si>
  <si>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</si>
  <si>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</si>
  <si>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</si>
  <si>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</si>
  <si>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</si>
  <si>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</si>
  <si>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</si>
  <si>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</si>
  <si>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</si>
  <si>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</si>
  <si>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</si>
  <si>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</si>
  <si>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</si>
  <si>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</si>
  <si>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</si>
  <si>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</si>
  <si>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</si>
  <si>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</si>
  <si>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</si>
  <si>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</si>
  <si>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</si>
  <si>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</si>
  <si>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</si>
  <si>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</si>
  <si>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</si>
  <si>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</si>
  <si>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</si>
  <si>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</si>
  <si>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</si>
  <si>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</si>
  <si>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</si>
  <si>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</si>
  <si>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</si>
  <si>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</si>
  <si>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</si>
  <si>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</si>
  <si>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</si>
  <si>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</si>
  <si>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</si>
  <si>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</si>
  <si>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</si>
  <si>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</si>
  <si>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</si>
  <si>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</si>
  <si>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</si>
  <si>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</si>
  <si>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</si>
  <si>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</si>
  <si>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</si>
  <si>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</si>
  <si>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</si>
  <si>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</si>
  <si>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</si>
  <si>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</si>
  <si>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</si>
  <si>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</si>
  <si>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</si>
  <si>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</si>
  <si>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</si>
  <si>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</si>
  <si>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</si>
  <si>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</si>
  <si>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</si>
  <si>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</si>
  <si>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</si>
  <si>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</si>
  <si>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</si>
  <si>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</si>
  <si>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</si>
  <si>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</si>
  <si>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</si>
  <si>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</si>
  <si>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</si>
  <si>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</si>
  <si>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</si>
  <si>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</si>
  <si>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</si>
  <si>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</si>
  <si>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</si>
  <si>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</si>
  <si>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</si>
  <si>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</si>
  <si>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</si>
  <si>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</si>
  <si>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</si>
  <si>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</si>
  <si>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</si>
  <si>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</si>
  <si>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</si>
  <si>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</si>
  <si>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</si>
  <si>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</si>
  <si>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</si>
  <si>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</si>
  <si>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</si>
  <si>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</si>
  <si>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</si>
  <si>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</si>
  <si>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</si>
  <si>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</si>
  <si>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</si>
  <si>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</si>
  <si>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</si>
  <si>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</si>
  <si>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</si>
  <si>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</si>
  <si>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</si>
  <si>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</si>
  <si>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</si>
  <si>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</si>
  <si>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</si>
  <si>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</si>
  <si>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</si>
  <si>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</si>
  <si>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</si>
  <si>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</si>
  <si>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</si>
  <si>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</si>
  <si>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</si>
  <si>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</si>
  <si>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</si>
  <si>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</si>
  <si>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</si>
  <si>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</si>
  <si>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</si>
  <si>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</si>
  <si>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</si>
  <si>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</si>
  <si>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</si>
  <si>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</si>
  <si>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</si>
  <si>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</si>
  <si>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</si>
  <si>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</si>
  <si>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</si>
  <si>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</si>
  <si>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</si>
  <si>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</si>
  <si>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</si>
  <si>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</si>
  <si>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</si>
  <si>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</si>
  <si>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</si>
  <si>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</si>
  <si>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</si>
  <si>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</si>
  <si>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</si>
  <si>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</si>
  <si>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</si>
  <si>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</si>
  <si>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</si>
  <si>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</si>
  <si>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</si>
  <si>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</si>
  <si>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</si>
  <si>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</si>
  <si>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</si>
  <si>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</si>
  <si>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</si>
  <si>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</si>
  <si>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</si>
  <si>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</si>
  <si>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</si>
  <si>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</si>
  <si>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</si>
  <si>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</si>
  <si>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</si>
  <si>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</si>
  <si>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</si>
  <si>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</si>
  <si>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</si>
  <si>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</si>
  <si>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</si>
  <si>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</si>
  <si>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</si>
  <si>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</si>
  <si>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</si>
  <si>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</si>
  <si>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</si>
  <si>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</si>
  <si>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</si>
  <si>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</si>
  <si>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</si>
  <si>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</si>
  <si>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</si>
  <si>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</si>
  <si>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</si>
  <si>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</si>
  <si>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</si>
  <si>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</si>
  <si>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</si>
  <si>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</si>
  <si>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</si>
  <si>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</si>
  <si>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</si>
  <si>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</si>
  <si>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</si>
  <si>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</si>
  <si>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</si>
  <si>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</si>
  <si>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</si>
  <si>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</si>
  <si>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</si>
  <si>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</si>
  <si>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</si>
  <si>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</si>
  <si>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</si>
  <si>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</si>
  <si>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</si>
  <si>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</si>
  <si>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</si>
  <si>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</si>
  <si>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</si>
  <si>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</si>
  <si>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</si>
  <si>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</si>
  <si>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</si>
  <si>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</si>
  <si>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</si>
  <si>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</si>
  <si>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</si>
  <si>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</si>
  <si>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</si>
  <si>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</si>
  <si>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</si>
  <si>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</si>
  <si>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</si>
  <si>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</si>
  <si>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</si>
  <si>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</si>
  <si>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</si>
  <si>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</si>
  <si>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</si>
  <si>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</si>
  <si>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</si>
  <si>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</si>
  <si>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</si>
  <si>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</si>
  <si>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</si>
  <si>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</si>
  <si>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</si>
  <si>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</si>
  <si>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</si>
  <si>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</si>
  <si>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</si>
  <si>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</si>
  <si>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</si>
  <si>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</si>
  <si>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</si>
  <si>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</si>
  <si>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</si>
  <si>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</si>
  <si>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</si>
  <si>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</si>
  <si>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</si>
  <si>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</si>
  <si>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</si>
  <si>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</si>
  <si>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</si>
  <si>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</si>
  <si>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</si>
  <si>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</si>
  <si>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</si>
  <si>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</si>
  <si>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</si>
  <si>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</si>
  <si>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</si>
  <si>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</si>
  <si>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</si>
  <si>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</si>
  <si>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</si>
  <si>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</si>
  <si>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</si>
  <si>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</si>
  <si>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</si>
  <si>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</si>
  <si>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</si>
  <si>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</si>
  <si>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</si>
  <si>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</si>
  <si>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</si>
  <si>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</si>
  <si>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</si>
  <si>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</si>
  <si>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</si>
  <si>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</si>
  <si>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</si>
  <si>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</si>
  <si>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</si>
  <si>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</si>
  <si>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</si>
  <si>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</si>
  <si>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</si>
  <si>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</si>
  <si>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</si>
  <si>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</si>
  <si>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</si>
  <si>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</si>
  <si>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</si>
  <si>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</si>
  <si>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</si>
  <si>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</si>
  <si>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</si>
  <si>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</si>
  <si>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</si>
  <si>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</si>
  <si>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</si>
  <si>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</si>
  <si>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</si>
  <si>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</si>
  <si>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</si>
  <si>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</si>
  <si>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</si>
  <si>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</si>
  <si>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</si>
  <si>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</si>
  <si>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</si>
  <si>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</si>
  <si>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</si>
  <si>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</si>
  <si>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</si>
  <si>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</si>
  <si>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</si>
  <si>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</si>
  <si>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</si>
  <si>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</si>
  <si>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</si>
  <si>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</si>
  <si>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</si>
  <si>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</si>
  <si>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</si>
  <si>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</si>
  <si>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</si>
  <si>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</si>
  <si>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</si>
  <si>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</si>
  <si>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</si>
  <si>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</si>
  <si>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</si>
  <si>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</si>
  <si>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</si>
  <si>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</si>
  <si>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</si>
  <si>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</si>
  <si>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</si>
  <si>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</si>
  <si>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</si>
  <si>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</si>
  <si>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</si>
  <si>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</si>
  <si>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</si>
  <si>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</si>
  <si>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</si>
  <si>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</si>
  <si>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</si>
  <si>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</si>
  <si>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</si>
  <si>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</si>
  <si>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</si>
  <si>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</si>
  <si>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</si>
  <si>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</si>
  <si>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</si>
  <si>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</si>
  <si>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</si>
  <si>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</si>
  <si>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</si>
  <si>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</si>
  <si>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</si>
  <si>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</si>
  <si>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</si>
  <si>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</si>
  <si>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</si>
  <si>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</si>
  <si>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</si>
  <si>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</si>
  <si>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</si>
  <si>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</si>
  <si>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</si>
  <si>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</si>
  <si>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</si>
  <si>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</si>
  <si>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</si>
  <si>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</si>
  <si>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</si>
  <si>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</si>
  <si>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</si>
  <si>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</si>
  <si>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</si>
  <si>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</si>
  <si>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</si>
  <si>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</si>
  <si>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</si>
  <si>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</si>
  <si>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</si>
  <si>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</si>
  <si>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</si>
  <si>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</si>
  <si>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</si>
  <si>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</si>
  <si>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</si>
  <si>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</si>
  <si>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</si>
  <si>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</si>
  <si>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</si>
  <si>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</si>
  <si>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</si>
  <si>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</si>
  <si>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</si>
  <si>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</si>
  <si>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</si>
  <si>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</si>
  <si>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</si>
  <si>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</si>
  <si>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</si>
  <si>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</si>
  <si>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</si>
  <si>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</si>
  <si>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</si>
  <si>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</si>
  <si>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</si>
  <si>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</si>
  <si>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</si>
  <si>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</si>
  <si>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</si>
  <si>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</si>
  <si>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</si>
  <si>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</si>
  <si>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</si>
  <si>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</si>
  <si>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</si>
  <si>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</si>
  <si>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</si>
  <si>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</si>
  <si>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</si>
  <si>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</si>
  <si>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</si>
  <si>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</si>
  <si>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</si>
  <si>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</si>
  <si>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</si>
  <si>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</si>
  <si>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</si>
  <si>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</si>
  <si>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</si>
  <si>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</si>
  <si>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</si>
  <si>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</si>
  <si>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</si>
  <si>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</si>
  <si>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</si>
  <si>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</si>
  <si>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</si>
  <si>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</si>
  <si>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</si>
  <si>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</si>
  <si>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</si>
  <si>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</si>
  <si>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</si>
  <si>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</si>
  <si>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</si>
  <si>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</si>
  <si>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</si>
  <si>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</si>
  <si>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</si>
  <si>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</si>
  <si>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</si>
  <si>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</si>
  <si>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</si>
  <si>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</si>
  <si>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</si>
  <si>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</si>
  <si>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</si>
  <si>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</si>
  <si>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</si>
  <si>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</si>
  <si>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</si>
  <si>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</si>
  <si>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</si>
  <si>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</si>
  <si>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</si>
  <si>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</si>
  <si>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</si>
  <si>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</si>
  <si>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</si>
  <si>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</si>
  <si>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</si>
  <si>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</si>
  <si>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</si>
  <si>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</si>
  <si>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</si>
  <si>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</si>
  <si>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</si>
  <si>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</si>
  <si>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</si>
  <si>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</si>
  <si>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</si>
  <si>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</si>
  <si>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</si>
  <si>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</si>
  <si>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</si>
  <si>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</si>
  <si>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</si>
  <si>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</si>
  <si>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</si>
  <si>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</si>
  <si>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</si>
  <si>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</si>
  <si>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</si>
  <si>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</si>
  <si>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</si>
  <si>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</si>
  <si>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</si>
  <si>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</si>
  <si>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</si>
  <si>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</si>
  <si>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</si>
  <si>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</si>
  <si>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</si>
  <si>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</si>
  <si>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</si>
  <si>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</si>
  <si>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</si>
  <si>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</si>
  <si>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</si>
  <si>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</si>
  <si>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</si>
  <si>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</si>
  <si>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</si>
  <si>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</si>
  <si>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</si>
  <si>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</si>
  <si>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</si>
  <si>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</si>
  <si>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</si>
  <si>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</si>
  <si>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</si>
  <si>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</si>
  <si>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</si>
  <si>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</si>
  <si>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</si>
  <si>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</si>
  <si>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</si>
  <si>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</si>
  <si>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</si>
  <si>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</si>
  <si>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</si>
  <si>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</si>
  <si>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</si>
  <si>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</si>
  <si>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</si>
  <si>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</si>
  <si>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</si>
  <si>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</si>
  <si>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</si>
  <si>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</si>
  <si>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</si>
  <si>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</si>
  <si>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</si>
  <si>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</si>
  <si>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</si>
  <si>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</si>
  <si>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</si>
  <si>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</si>
  <si>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</si>
  <si>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</si>
  <si>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</si>
  <si>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</si>
  <si>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</si>
  <si>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</si>
  <si>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</si>
  <si>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</si>
  <si>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</si>
  <si>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</si>
  <si>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</si>
  <si>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</si>
  <si>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</si>
  <si>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</si>
  <si>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</si>
  <si>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</si>
  <si>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</si>
  <si>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</si>
  <si>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</si>
  <si>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</si>
  <si>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</si>
  <si>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</si>
  <si>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</si>
  <si>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</si>
  <si>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</si>
  <si>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</si>
  <si>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</si>
  <si>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</si>
  <si>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</si>
  <si>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</si>
  <si>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</si>
  <si>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</si>
  <si>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</si>
  <si>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</si>
  <si>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</si>
  <si>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</si>
  <si>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</si>
  <si>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</si>
  <si>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</si>
  <si>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</si>
  <si>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</si>
  <si>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</si>
  <si>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</si>
  <si>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</si>
  <si>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Isparta Defterdarlığı</t>
  </si>
  <si>
    <t>Muhasebe Müdürlüğü</t>
  </si>
  <si>
    <t>Muhasebat Genel Müdürlüğü</t>
  </si>
  <si>
    <t>Diğer İşlemler</t>
  </si>
  <si>
    <t>Mutemetlik Cari Hesabı İşlemleri</t>
  </si>
  <si>
    <t>Mutemetlik Cari Hesabı İşlemlerinin Yapılması</t>
  </si>
  <si>
    <t xml:space="preserve">Mutemetlik Cari Hesabı İşlemleri Süreci </t>
  </si>
  <si>
    <t>Muhasebe İşlem Görevlisi</t>
  </si>
  <si>
    <t>Defterdarlık Uzmanı</t>
  </si>
  <si>
    <t>Muhasebe Yetkilisi</t>
  </si>
  <si>
    <t>Bilgisayar</t>
  </si>
  <si>
    <t>Yazıcı</t>
  </si>
  <si>
    <t>Fotokopi Makinası</t>
  </si>
  <si>
    <t>Hesap Makinesi</t>
  </si>
  <si>
    <t>Say2000i</t>
  </si>
  <si>
    <t>Ay Sonunda Gümrük Müdürlüğünden Belgelerin Gelmesi</t>
  </si>
  <si>
    <t>Mutemetlikler Tahsilat ve Ödemeler Defteri</t>
  </si>
  <si>
    <t>1</t>
  </si>
  <si>
    <t>Muhasebe İşlem Fişi</t>
  </si>
  <si>
    <t>5018 Sayılı Kamu Mali Yönetimi ve Kontrol Kanunu</t>
  </si>
  <si>
    <t>Tamamı</t>
  </si>
  <si>
    <t>Muhasebe Yetkilisi Mutemetlerinin Görevlendirilmeleri, Yetkileri, Denetimi ve Çalışma Usul ve Esasları Hakkında Yönetmelik</t>
  </si>
  <si>
    <t>İlgili Yıl Merkezi Yönetim Bütçe Kanunu</t>
  </si>
  <si>
    <t>488 sayılı Damga Vergisi Kanunu</t>
  </si>
  <si>
    <t>3065 Sayılı Katma Değer Vergisi Kanunu</t>
  </si>
  <si>
    <t>Merkezi Yönetim Muhasebe Yönetmeliği</t>
  </si>
  <si>
    <t>Genel Yönetim Muhasebe Yönetmeliği</t>
  </si>
  <si>
    <t>Gümrük Mevzuatı</t>
  </si>
  <si>
    <t>Gümkart Tahsilat Sistemi Kılavuzu</t>
  </si>
  <si>
    <t>Mutemetlikler Tahsilat ve Ödemeler Defteri İle Eki Belgeler ve Alındıların Kontrol Edilmesi</t>
  </si>
  <si>
    <t>Muhasebe İşlem Fişinin Düzenlenmesi</t>
  </si>
  <si>
    <t>Defterin tahsilatlar bölümü ilgili hesaplara alacak,mutemetlikler cari hesabına borç,ödemeler kısmındaki tutarlarda ilgili hesaba borç, mutemetlikler cari hesabına alacak kaydedilerek muhasebeleştirme işlemi yapılır ve muhasebe işlem fişi düzenlenir. Üç nüsha düzenlenen muhasebe işlem fişinin üçüncü sureti ve defterle birlikte ayrıca dosyalanarak arşivlenir.</t>
  </si>
  <si>
    <t>Her Seferinde</t>
  </si>
  <si>
    <t>say2000i</t>
  </si>
  <si>
    <t>Yazılı</t>
  </si>
  <si>
    <t>Çift Yönlü</t>
  </si>
  <si>
    <t>Bilgi Alma</t>
  </si>
  <si>
    <t>Onay Alma</t>
  </si>
  <si>
    <t>Tek Yönlü</t>
  </si>
  <si>
    <t>Onay Verme</t>
  </si>
  <si>
    <t>Havva DOKUMACI</t>
  </si>
  <si>
    <t>246-2323261</t>
  </si>
  <si>
    <t>hdokumaci@muhasebat.gov.tr</t>
  </si>
  <si>
    <t>Adem KÜÇÜKÇINAR</t>
  </si>
  <si>
    <t>akcinar171@hotmail.com</t>
  </si>
  <si>
    <t>Neriman ŞİMŞEK</t>
  </si>
  <si>
    <t>neriman_simsek5@hotmail.com</t>
  </si>
  <si>
    <t>Mutemetlik Cari Hesabı İşlemleri Süreci İletişim Akış Diyagramı</t>
  </si>
  <si>
    <t>Banka Protokolleri</t>
  </si>
  <si>
    <t>x</t>
  </si>
  <si>
    <t>Sürecin İşleyişi</t>
  </si>
  <si>
    <t>Merkezi Yönetim Muhasebe Yönetmeliğinde açıklandığı üzere mutemet tarafından getirilen belgeler defter kayıtlarıyla kontrol edilir. Bankaya belirli periyotlarla aktarılan tutarlar defterin ödemeler sütunundan kontrol edilir.</t>
  </si>
  <si>
    <t>MİF'in Muhasebe Yetkilisince İmzalanarak Onaylanması</t>
  </si>
  <si>
    <t>Muhasebe İşlem Fişi Muhasebe Yetkilisince İmzalanarak Onaylanır.</t>
  </si>
  <si>
    <t>Muhasebe Mevzuatı Bilgisi         Muhasebe Prosedürleri Bilgisi       Muhasebe Uygulama Yazılımı Kullanım Bilgisi</t>
  </si>
  <si>
    <t>Muhasebe Mevzuatı   Muhasebe Prosedürleri         Muhasebe Uygulama Yazılımı Kullanım Bilgisi</t>
  </si>
  <si>
    <t>Suzan AÇIKGÖZ</t>
  </si>
  <si>
    <t>Rahmi TURAN</t>
  </si>
  <si>
    <t>Muhasebe Müdürü</t>
  </si>
  <si>
    <t>Defterdar</t>
  </si>
  <si>
    <t xml:space="preserve">Suzan AÇIKGÖZ
Muhasebe Müdürü                                                  </t>
  </si>
  <si>
    <t xml:space="preserve">Rahmi TURAN
Defterdar </t>
  </si>
</sst>
</file>

<file path=xl/styles.xml><?xml version="1.0" encoding="utf-8"?>
<styleSheet xmlns="http://schemas.openxmlformats.org/spreadsheetml/2006/main" xmlns:mc="http://schemas.openxmlformats.org/markup-compatibility/2006" xmlns:x14ac="http://schemas.microsoft.com/office/spreadsheetml/2009/9/ac" mc:Ignorable="x14ac">
  <fonts count="45">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b/>
      <sz val="18"/>
      <color theme="1"/>
      <name val="Tahoma"/>
      <family val="2"/>
      <charset val="162"/>
    </font>
    <font>
      <b/>
      <sz val="18"/>
      <color indexed="8"/>
      <name val="Tahoma"/>
      <family val="2"/>
      <charset val="162"/>
    </font>
    <font>
      <sz val="10"/>
      <color rgb="FF000000"/>
      <name val="Tahoma"/>
      <family val="2"/>
      <charset val="162"/>
    </font>
    <font>
      <sz val="10"/>
      <color theme="1"/>
      <name val="Gill Sans MT"/>
      <family val="2"/>
      <charset val="162"/>
      <scheme val="minor"/>
    </font>
    <font>
      <sz val="11"/>
      <name val="Calibri"/>
      <family val="2"/>
      <charset val="162"/>
    </font>
    <font>
      <sz val="10"/>
      <color theme="1"/>
      <name val="Tahoma"/>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79">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49" fontId="1" fillId="0" borderId="1" xfId="0" applyNumberFormat="1" applyFont="1" applyBorder="1" applyProtection="1">
      <protection locked="0"/>
    </xf>
    <xf numFmtId="0" fontId="0" fillId="3" borderId="0" xfId="0" applyFill="1" applyAlignment="1">
      <alignment wrapText="1"/>
    </xf>
    <xf numFmtId="0" fontId="41" fillId="0" borderId="0" xfId="0" applyFont="1" applyAlignment="1">
      <alignment horizontal="left" vertical="center"/>
    </xf>
    <xf numFmtId="0" fontId="1" fillId="0" borderId="0" xfId="0" applyFont="1" applyAlignment="1" applyProtection="1">
      <alignment vertical="center" wrapText="1"/>
      <protection locked="0"/>
    </xf>
    <xf numFmtId="0" fontId="42" fillId="0" borderId="1" xfId="0" applyFont="1" applyBorder="1" applyProtection="1">
      <protection locked="0"/>
    </xf>
    <xf numFmtId="0" fontId="42" fillId="0" borderId="1" xfId="0" applyFont="1" applyBorder="1" applyAlignment="1" applyProtection="1">
      <alignment wrapText="1"/>
      <protection locked="0"/>
    </xf>
    <xf numFmtId="0" fontId="0" fillId="0" borderId="0" xfId="0" applyAlignment="1">
      <alignment vertical="center" wrapText="1"/>
    </xf>
    <xf numFmtId="0" fontId="43" fillId="0" borderId="0" xfId="1" applyFont="1" applyAlignment="1" applyProtection="1">
      <alignment vertical="center" wrapText="1"/>
    </xf>
    <xf numFmtId="0" fontId="36" fillId="3" borderId="1" xfId="1" applyFill="1" applyBorder="1" applyAlignment="1" applyProtection="1">
      <protection locked="0"/>
    </xf>
    <xf numFmtId="0" fontId="41" fillId="0" borderId="1" xfId="0" applyFont="1" applyBorder="1" applyAlignment="1">
      <alignment horizontal="center" vertical="center" wrapText="1"/>
    </xf>
    <xf numFmtId="0" fontId="44" fillId="0" borderId="0" xfId="0" applyFont="1"/>
    <xf numFmtId="0" fontId="41" fillId="0" borderId="0" xfId="0" applyFont="1" applyAlignment="1">
      <alignment horizontal="left" vertical="center" wrapText="1"/>
    </xf>
    <xf numFmtId="0" fontId="1" fillId="3" borderId="13" xfId="0" applyFont="1" applyFill="1" applyBorder="1" applyAlignment="1" applyProtection="1">
      <alignment horizontal="left" vertical="center" wrapText="1"/>
      <protection locked="0"/>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40" fillId="0" borderId="0" xfId="0" applyFont="1" applyAlignment="1">
      <alignment horizontal="center"/>
    </xf>
    <xf numFmtId="0" fontId="39" fillId="0" borderId="0" xfId="0" applyFont="1"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0" fillId="0" borderId="0" xfId="0" applyAlignment="1">
      <alignment horizontal="right" vertical="center"/>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32" fillId="0" borderId="0" xfId="0" applyFont="1" applyAlignment="1">
      <alignment horizontal="center" wrapText="1"/>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3" borderId="28" xfId="0" applyFill="1" applyBorder="1" applyAlignment="1">
      <alignment horizontal="center" wrapText="1"/>
    </xf>
    <xf numFmtId="0" fontId="0" fillId="3" borderId="29" xfId="0" applyFill="1" applyBorder="1" applyAlignment="1">
      <alignment horizontal="center" wrapText="1"/>
    </xf>
    <xf numFmtId="0" fontId="0" fillId="3" borderId="30" xfId="0" applyFill="1" applyBorder="1" applyAlignment="1">
      <alignment horizontal="center" wrapText="1"/>
    </xf>
    <xf numFmtId="0" fontId="0" fillId="3" borderId="25" xfId="0" applyFill="1" applyBorder="1" applyAlignment="1">
      <alignment horizontal="center" wrapText="1"/>
    </xf>
    <xf numFmtId="0" fontId="0" fillId="3" borderId="26" xfId="0" applyFill="1" applyBorder="1" applyAlignment="1">
      <alignment horizontal="center" wrapText="1"/>
    </xf>
    <xf numFmtId="0" fontId="0" fillId="3" borderId="27" xfId="0" applyFill="1" applyBorder="1" applyAlignment="1">
      <alignment horizontal="center" wrapText="1"/>
    </xf>
  </cellXfs>
  <cellStyles count="5">
    <cellStyle name="Köprü" xfId="1" builtinId="8"/>
    <cellStyle name="Köprü 2" xfId="2"/>
    <cellStyle name="Normal" xfId="0" builtinId="0"/>
    <cellStyle name="Normal 2" xfId="3"/>
    <cellStyle name="Normal 3" xfId="4"/>
  </cellStyles>
  <dxfs count="38">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5.gif"/></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457417</xdr:colOff>
      <xdr:row>5</xdr:row>
      <xdr:rowOff>152681</xdr:rowOff>
    </xdr:from>
    <xdr:to>
      <xdr:col>5</xdr:col>
      <xdr:colOff>604002</xdr:colOff>
      <xdr:row>9</xdr:row>
      <xdr:rowOff>41430</xdr:rowOff>
    </xdr:to>
    <xdr:sp macro="" textlink="">
      <xdr:nvSpPr>
        <xdr:cNvPr id="2" name="4 Akış Çizelgesi: Sonlandırıcı"/>
        <xdr:cNvSpPr/>
      </xdr:nvSpPr>
      <xdr:spPr>
        <a:xfrm>
          <a:off x="1832330" y="1386790"/>
          <a:ext cx="2208955" cy="61761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Ay Sonunda Gümrük Müdürlüğünden Belgelerin Gelmesi</a:t>
          </a:r>
        </a:p>
      </xdr:txBody>
    </xdr:sp>
    <xdr:clientData/>
  </xdr:twoCellAnchor>
  <xdr:twoCellAnchor>
    <xdr:from>
      <xdr:col>2</xdr:col>
      <xdr:colOff>457415</xdr:colOff>
      <xdr:row>11</xdr:row>
      <xdr:rowOff>50114</xdr:rowOff>
    </xdr:from>
    <xdr:to>
      <xdr:col>5</xdr:col>
      <xdr:colOff>604004</xdr:colOff>
      <xdr:row>14</xdr:row>
      <xdr:rowOff>130595</xdr:rowOff>
    </xdr:to>
    <xdr:sp macro="" textlink="">
      <xdr:nvSpPr>
        <xdr:cNvPr id="3" name="1 Akış Çizelgesi: İşlem"/>
        <xdr:cNvSpPr/>
      </xdr:nvSpPr>
      <xdr:spPr>
        <a:xfrm>
          <a:off x="1832328" y="2377527"/>
          <a:ext cx="2208959" cy="62713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Mutemetlikler Tahsilat ve Ödemeler Defteri İle Eki Belgeler ve Alındıların Kontrol Edilmesi</a:t>
          </a:r>
        </a:p>
      </xdr:txBody>
    </xdr:sp>
    <xdr:clientData/>
  </xdr:twoCellAnchor>
  <xdr:twoCellAnchor>
    <xdr:from>
      <xdr:col>6</xdr:col>
      <xdr:colOff>264088</xdr:colOff>
      <xdr:row>22</xdr:row>
      <xdr:rowOff>63328</xdr:rowOff>
    </xdr:from>
    <xdr:to>
      <xdr:col>8</xdr:col>
      <xdr:colOff>41414</xdr:colOff>
      <xdr:row>25</xdr:row>
      <xdr:rowOff>107705</xdr:rowOff>
    </xdr:to>
    <xdr:sp macro="" textlink="">
      <xdr:nvSpPr>
        <xdr:cNvPr id="7" name="7 Akış Çizelgesi: Belge"/>
        <xdr:cNvSpPr/>
      </xdr:nvSpPr>
      <xdr:spPr>
        <a:xfrm>
          <a:off x="4388827" y="4395132"/>
          <a:ext cx="1152239" cy="59103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MİF</a:t>
          </a:r>
        </a:p>
      </xdr:txBody>
    </xdr:sp>
    <xdr:clientData/>
  </xdr:twoCellAnchor>
  <xdr:twoCellAnchor>
    <xdr:from>
      <xdr:col>2</xdr:col>
      <xdr:colOff>474407</xdr:colOff>
      <xdr:row>27</xdr:row>
      <xdr:rowOff>85227</xdr:rowOff>
    </xdr:from>
    <xdr:to>
      <xdr:col>5</xdr:col>
      <xdr:colOff>597551</xdr:colOff>
      <xdr:row>30</xdr:row>
      <xdr:rowOff>147853</xdr:rowOff>
    </xdr:to>
    <xdr:sp macro="" textlink="">
      <xdr:nvSpPr>
        <xdr:cNvPr id="11" name="1 Akış Çizelgesi: İşlem"/>
        <xdr:cNvSpPr/>
      </xdr:nvSpPr>
      <xdr:spPr>
        <a:xfrm>
          <a:off x="1849320" y="5328118"/>
          <a:ext cx="2185514" cy="609278"/>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MİF'in Muhasebe Yetkilisince İmzalanarak Onaylanması</a:t>
          </a:r>
        </a:p>
      </xdr:txBody>
    </xdr:sp>
    <xdr:clientData/>
  </xdr:twoCellAnchor>
  <xdr:twoCellAnchor>
    <xdr:from>
      <xdr:col>2</xdr:col>
      <xdr:colOff>458374</xdr:colOff>
      <xdr:row>22</xdr:row>
      <xdr:rowOff>54259</xdr:rowOff>
    </xdr:from>
    <xdr:to>
      <xdr:col>5</xdr:col>
      <xdr:colOff>604963</xdr:colOff>
      <xdr:row>25</xdr:row>
      <xdr:rowOff>134739</xdr:rowOff>
    </xdr:to>
    <xdr:sp macro="" textlink="">
      <xdr:nvSpPr>
        <xdr:cNvPr id="13" name="1 Akış Çizelgesi: İşlem"/>
        <xdr:cNvSpPr/>
      </xdr:nvSpPr>
      <xdr:spPr>
        <a:xfrm>
          <a:off x="1833287" y="4386063"/>
          <a:ext cx="2208959" cy="62713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Muhasebe İşlem Fişinin Düzenlenmesi</a:t>
          </a:r>
        </a:p>
      </xdr:txBody>
    </xdr:sp>
    <xdr:clientData/>
  </xdr:twoCellAnchor>
  <xdr:twoCellAnchor>
    <xdr:from>
      <xdr:col>2</xdr:col>
      <xdr:colOff>480386</xdr:colOff>
      <xdr:row>32</xdr:row>
      <xdr:rowOff>154260</xdr:rowOff>
    </xdr:from>
    <xdr:to>
      <xdr:col>5</xdr:col>
      <xdr:colOff>579783</xdr:colOff>
      <xdr:row>34</xdr:row>
      <xdr:rowOff>488744</xdr:rowOff>
    </xdr:to>
    <xdr:sp macro="" textlink="">
      <xdr:nvSpPr>
        <xdr:cNvPr id="14" name="4 Akış Çizelgesi: Sonlandırıcı"/>
        <xdr:cNvSpPr/>
      </xdr:nvSpPr>
      <xdr:spPr>
        <a:xfrm>
          <a:off x="1855299" y="6308238"/>
          <a:ext cx="2161767" cy="69891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MİF</a:t>
          </a:r>
          <a:r>
            <a:rPr lang="tr-TR" sz="1000" baseline="0">
              <a:latin typeface="Tahoma" panose="020B0604030504040204" pitchFamily="34" charset="0"/>
              <a:ea typeface="Tahoma" panose="020B0604030504040204" pitchFamily="34" charset="0"/>
              <a:cs typeface="Tahoma" panose="020B0604030504040204" pitchFamily="34" charset="0"/>
            </a:rPr>
            <a:t> ve Eklerinin Arşivlenmesi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4</xdr:col>
      <xdr:colOff>186982</xdr:colOff>
      <xdr:row>9</xdr:row>
      <xdr:rowOff>41430</xdr:rowOff>
    </xdr:from>
    <xdr:to>
      <xdr:col>4</xdr:col>
      <xdr:colOff>186982</xdr:colOff>
      <xdr:row>11</xdr:row>
      <xdr:rowOff>50114</xdr:rowOff>
    </xdr:to>
    <xdr:cxnSp macro="">
      <xdr:nvCxnSpPr>
        <xdr:cNvPr id="20" name="Düz Ok Bağlayıcısı 19"/>
        <xdr:cNvCxnSpPr>
          <a:stCxn id="2" idx="2"/>
          <a:endCxn id="3" idx="0"/>
        </xdr:cNvCxnSpPr>
      </xdr:nvCxnSpPr>
      <xdr:spPr>
        <a:xfrm>
          <a:off x="2936808" y="2004408"/>
          <a:ext cx="0" cy="3731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604963</xdr:colOff>
      <xdr:row>23</xdr:row>
      <xdr:rowOff>176625</xdr:rowOff>
    </xdr:from>
    <xdr:to>
      <xdr:col>6</xdr:col>
      <xdr:colOff>264088</xdr:colOff>
      <xdr:row>24</xdr:row>
      <xdr:rowOff>3391</xdr:rowOff>
    </xdr:to>
    <xdr:cxnSp macro="">
      <xdr:nvCxnSpPr>
        <xdr:cNvPr id="53" name="Düz Ok Bağlayıcısı 52"/>
        <xdr:cNvCxnSpPr>
          <a:stCxn id="13" idx="3"/>
          <a:endCxn id="7" idx="1"/>
        </xdr:cNvCxnSpPr>
      </xdr:nvCxnSpPr>
      <xdr:spPr>
        <a:xfrm flipV="1">
          <a:off x="4042246" y="4690647"/>
          <a:ext cx="346581" cy="89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186357</xdr:colOff>
      <xdr:row>30</xdr:row>
      <xdr:rowOff>147853</xdr:rowOff>
    </xdr:from>
    <xdr:to>
      <xdr:col>4</xdr:col>
      <xdr:colOff>192251</xdr:colOff>
      <xdr:row>32</xdr:row>
      <xdr:rowOff>154260</xdr:rowOff>
    </xdr:to>
    <xdr:cxnSp macro="">
      <xdr:nvCxnSpPr>
        <xdr:cNvPr id="56" name="Düz Ok Bağlayıcısı 55"/>
        <xdr:cNvCxnSpPr>
          <a:stCxn id="11" idx="2"/>
          <a:endCxn id="14" idx="0"/>
        </xdr:cNvCxnSpPr>
      </xdr:nvCxnSpPr>
      <xdr:spPr>
        <a:xfrm flipH="1">
          <a:off x="2936183" y="5937396"/>
          <a:ext cx="5894" cy="3708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1</xdr:row>
      <xdr:rowOff>146775</xdr:rowOff>
    </xdr:to>
    <xdr:pic>
      <xdr:nvPicPr>
        <xdr:cNvPr id="37"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187941</xdr:colOff>
      <xdr:row>25</xdr:row>
      <xdr:rowOff>134739</xdr:rowOff>
    </xdr:from>
    <xdr:to>
      <xdr:col>4</xdr:col>
      <xdr:colOff>192251</xdr:colOff>
      <xdr:row>27</xdr:row>
      <xdr:rowOff>85227</xdr:rowOff>
    </xdr:to>
    <xdr:cxnSp macro="">
      <xdr:nvCxnSpPr>
        <xdr:cNvPr id="58" name="Düz Ok Bağlayıcısı 57"/>
        <xdr:cNvCxnSpPr>
          <a:stCxn id="13" idx="2"/>
          <a:endCxn id="11" idx="0"/>
        </xdr:cNvCxnSpPr>
      </xdr:nvCxnSpPr>
      <xdr:spPr>
        <a:xfrm>
          <a:off x="2937767" y="5013196"/>
          <a:ext cx="4310" cy="31492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289892</xdr:colOff>
      <xdr:row>11</xdr:row>
      <xdr:rowOff>66282</xdr:rowOff>
    </xdr:from>
    <xdr:to>
      <xdr:col>2</xdr:col>
      <xdr:colOff>67218</xdr:colOff>
      <xdr:row>14</xdr:row>
      <xdr:rowOff>110660</xdr:rowOff>
    </xdr:to>
    <xdr:sp macro="" textlink="">
      <xdr:nvSpPr>
        <xdr:cNvPr id="115" name="7 Akış Çizelgesi: Belge"/>
        <xdr:cNvSpPr/>
      </xdr:nvSpPr>
      <xdr:spPr>
        <a:xfrm>
          <a:off x="289892" y="2393695"/>
          <a:ext cx="1152239" cy="59103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Mutemetlikler</a:t>
          </a:r>
          <a:r>
            <a:rPr lang="tr-TR" sz="1000" baseline="0">
              <a:latin typeface="Tahoma" panose="020B0604030504040204" pitchFamily="34" charset="0"/>
              <a:ea typeface="Tahoma" panose="020B0604030504040204" pitchFamily="34" charset="0"/>
              <a:cs typeface="Tahoma" panose="020B0604030504040204" pitchFamily="34" charset="0"/>
            </a:rPr>
            <a:t> Tahsilat ve Ödemeler Defteri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xdr:col>
      <xdr:colOff>67218</xdr:colOff>
      <xdr:row>12</xdr:row>
      <xdr:rowOff>179580</xdr:rowOff>
    </xdr:from>
    <xdr:to>
      <xdr:col>2</xdr:col>
      <xdr:colOff>457415</xdr:colOff>
      <xdr:row>12</xdr:row>
      <xdr:rowOff>181464</xdr:rowOff>
    </xdr:to>
    <xdr:cxnSp macro="">
      <xdr:nvCxnSpPr>
        <xdr:cNvPr id="116" name="Düz Ok Bağlayıcısı 115"/>
        <xdr:cNvCxnSpPr>
          <a:stCxn id="115" idx="3"/>
          <a:endCxn id="3" idx="1"/>
        </xdr:cNvCxnSpPr>
      </xdr:nvCxnSpPr>
      <xdr:spPr>
        <a:xfrm>
          <a:off x="1442131" y="2689210"/>
          <a:ext cx="390197" cy="188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631708</xdr:colOff>
      <xdr:row>15</xdr:row>
      <xdr:rowOff>168807</xdr:rowOff>
    </xdr:from>
    <xdr:to>
      <xdr:col>4</xdr:col>
      <xdr:colOff>457137</xdr:colOff>
      <xdr:row>17</xdr:row>
      <xdr:rowOff>1253</xdr:rowOff>
    </xdr:to>
    <xdr:sp macro="" textlink="">
      <xdr:nvSpPr>
        <xdr:cNvPr id="31" name="5 Akış Çizelgesi: Karar"/>
        <xdr:cNvSpPr/>
      </xdr:nvSpPr>
      <xdr:spPr>
        <a:xfrm>
          <a:off x="2694078" y="3225090"/>
          <a:ext cx="512885" cy="196880"/>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xdr:col>
      <xdr:colOff>300404</xdr:colOff>
      <xdr:row>18</xdr:row>
      <xdr:rowOff>13355</xdr:rowOff>
    </xdr:from>
    <xdr:to>
      <xdr:col>3</xdr:col>
      <xdr:colOff>417637</xdr:colOff>
      <xdr:row>19</xdr:row>
      <xdr:rowOff>28009</xdr:rowOff>
    </xdr:to>
    <xdr:sp macro="" textlink="">
      <xdr:nvSpPr>
        <xdr:cNvPr id="32" name="4 Akış Çizelgesi: Sonlandırıcı"/>
        <xdr:cNvSpPr/>
      </xdr:nvSpPr>
      <xdr:spPr>
        <a:xfrm>
          <a:off x="1672004" y="3042305"/>
          <a:ext cx="803033" cy="19562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Hata Yok</a:t>
          </a:r>
        </a:p>
      </xdr:txBody>
    </xdr:sp>
    <xdr:clientData/>
  </xdr:twoCellAnchor>
  <xdr:twoCellAnchor>
    <xdr:from>
      <xdr:col>5</xdr:col>
      <xdr:colOff>249116</xdr:colOff>
      <xdr:row>18</xdr:row>
      <xdr:rowOff>35336</xdr:rowOff>
    </xdr:from>
    <xdr:to>
      <xdr:col>6</xdr:col>
      <xdr:colOff>366348</xdr:colOff>
      <xdr:row>19</xdr:row>
      <xdr:rowOff>49990</xdr:rowOff>
    </xdr:to>
    <xdr:sp macro="" textlink="">
      <xdr:nvSpPr>
        <xdr:cNvPr id="33" name="4 Akış Çizelgesi: Sonlandırıcı"/>
        <xdr:cNvSpPr/>
      </xdr:nvSpPr>
      <xdr:spPr>
        <a:xfrm>
          <a:off x="3678116" y="3064286"/>
          <a:ext cx="803032" cy="19562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Hata Var</a:t>
          </a:r>
        </a:p>
      </xdr:txBody>
    </xdr:sp>
    <xdr:clientData/>
  </xdr:twoCellAnchor>
  <xdr:twoCellAnchor>
    <xdr:from>
      <xdr:col>3</xdr:col>
      <xdr:colOff>15292</xdr:colOff>
      <xdr:row>16</xdr:row>
      <xdr:rowOff>85030</xdr:rowOff>
    </xdr:from>
    <xdr:to>
      <xdr:col>3</xdr:col>
      <xdr:colOff>631708</xdr:colOff>
      <xdr:row>18</xdr:row>
      <xdr:rowOff>13355</xdr:rowOff>
    </xdr:to>
    <xdr:cxnSp macro="">
      <xdr:nvCxnSpPr>
        <xdr:cNvPr id="35" name="Dirsek Bağlayıcısı 34"/>
        <xdr:cNvCxnSpPr>
          <a:stCxn id="31" idx="1"/>
          <a:endCxn id="32" idx="0"/>
        </xdr:cNvCxnSpPr>
      </xdr:nvCxnSpPr>
      <xdr:spPr>
        <a:xfrm rot="10800000" flipV="1">
          <a:off x="2077662" y="3323530"/>
          <a:ext cx="616416" cy="29276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457137</xdr:colOff>
      <xdr:row>16</xdr:row>
      <xdr:rowOff>85030</xdr:rowOff>
    </xdr:from>
    <xdr:to>
      <xdr:col>5</xdr:col>
      <xdr:colOff>651460</xdr:colOff>
      <xdr:row>18</xdr:row>
      <xdr:rowOff>35336</xdr:rowOff>
    </xdr:to>
    <xdr:cxnSp macro="">
      <xdr:nvCxnSpPr>
        <xdr:cNvPr id="36" name="Dirsek Bağlayıcısı 35"/>
        <xdr:cNvCxnSpPr>
          <a:stCxn id="31" idx="3"/>
          <a:endCxn id="33" idx="0"/>
        </xdr:cNvCxnSpPr>
      </xdr:nvCxnSpPr>
      <xdr:spPr>
        <a:xfrm>
          <a:off x="3206963" y="3323530"/>
          <a:ext cx="881780" cy="31474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186982</xdr:colOff>
      <xdr:row>14</xdr:row>
      <xdr:rowOff>130595</xdr:rowOff>
    </xdr:from>
    <xdr:to>
      <xdr:col>4</xdr:col>
      <xdr:colOff>200695</xdr:colOff>
      <xdr:row>15</xdr:row>
      <xdr:rowOff>168807</xdr:rowOff>
    </xdr:to>
    <xdr:cxnSp macro="">
      <xdr:nvCxnSpPr>
        <xdr:cNvPr id="12" name="Düz Ok Bağlayıcısı 11"/>
        <xdr:cNvCxnSpPr>
          <a:stCxn id="3" idx="2"/>
          <a:endCxn id="31" idx="0"/>
        </xdr:cNvCxnSpPr>
      </xdr:nvCxnSpPr>
      <xdr:spPr>
        <a:xfrm>
          <a:off x="2936808" y="3004660"/>
          <a:ext cx="13713" cy="2204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604002</xdr:colOff>
      <xdr:row>7</xdr:row>
      <xdr:rowOff>97056</xdr:rowOff>
    </xdr:from>
    <xdr:to>
      <xdr:col>6</xdr:col>
      <xdr:colOff>366348</xdr:colOff>
      <xdr:row>18</xdr:row>
      <xdr:rowOff>133772</xdr:rowOff>
    </xdr:to>
    <xdr:cxnSp macro="">
      <xdr:nvCxnSpPr>
        <xdr:cNvPr id="16" name="Dirsek Bağlayıcısı 15"/>
        <xdr:cNvCxnSpPr>
          <a:stCxn id="33" idx="3"/>
          <a:endCxn id="2" idx="3"/>
        </xdr:cNvCxnSpPr>
      </xdr:nvCxnSpPr>
      <xdr:spPr>
        <a:xfrm flipH="1" flipV="1">
          <a:off x="4041285" y="1695599"/>
          <a:ext cx="449802" cy="2041108"/>
        </a:xfrm>
        <a:prstGeom prst="bentConnector3">
          <a:avLst>
            <a:gd name="adj1" fmla="val -5082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15291</xdr:colOff>
      <xdr:row>19</xdr:row>
      <xdr:rowOff>28009</xdr:rowOff>
    </xdr:from>
    <xdr:to>
      <xdr:col>4</xdr:col>
      <xdr:colOff>187940</xdr:colOff>
      <xdr:row>22</xdr:row>
      <xdr:rowOff>54259</xdr:rowOff>
    </xdr:to>
    <xdr:cxnSp macro="">
      <xdr:nvCxnSpPr>
        <xdr:cNvPr id="18" name="Dirsek Bağlayıcısı 17"/>
        <xdr:cNvCxnSpPr>
          <a:stCxn id="32" idx="2"/>
          <a:endCxn id="13" idx="0"/>
        </xdr:cNvCxnSpPr>
      </xdr:nvCxnSpPr>
      <xdr:spPr>
        <a:xfrm rot="16200000" flipH="1">
          <a:off x="2221263" y="3669559"/>
          <a:ext cx="572902" cy="860105"/>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8</xdr:row>
      <xdr:rowOff>0</xdr:rowOff>
    </xdr:from>
    <xdr:to>
      <xdr:col>2</xdr:col>
      <xdr:colOff>95250</xdr:colOff>
      <xdr:row>8</xdr:row>
      <xdr:rowOff>95250</xdr:rowOff>
    </xdr:to>
    <xdr:pic>
      <xdr:nvPicPr>
        <xdr:cNvPr id="2" name="pt1:r3:0:pt_pc1:pt_t1:40:s1433" descr="https://portal.muhasebat.gov.tr/mgmportal/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86625" y="1362075"/>
          <a:ext cx="9525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9</xdr:row>
      <xdr:rowOff>182216</xdr:rowOff>
    </xdr:from>
    <xdr:to>
      <xdr:col>3</xdr:col>
      <xdr:colOff>323021</xdr:colOff>
      <xdr:row>14</xdr:row>
      <xdr:rowOff>99390</xdr:rowOff>
    </xdr:to>
    <xdr:sp macro="" textlink="">
      <xdr:nvSpPr>
        <xdr:cNvPr id="2" name="1 Akış Çizelgesi: İşlem"/>
        <xdr:cNvSpPr/>
      </xdr:nvSpPr>
      <xdr:spPr>
        <a:xfrm>
          <a:off x="685800" y="1563341"/>
          <a:ext cx="1694621" cy="82204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Muhasebe İşlem Görevlisi</a:t>
          </a:r>
        </a:p>
      </xdr:txBody>
    </xdr:sp>
    <xdr:clientData/>
  </xdr:twoCellAnchor>
  <xdr:twoCellAnchor>
    <xdr:from>
      <xdr:col>5</xdr:col>
      <xdr:colOff>0</xdr:colOff>
      <xdr:row>10</xdr:row>
      <xdr:rowOff>0</xdr:rowOff>
    </xdr:from>
    <xdr:to>
      <xdr:col>7</xdr:col>
      <xdr:colOff>323021</xdr:colOff>
      <xdr:row>14</xdr:row>
      <xdr:rowOff>99391</xdr:rowOff>
    </xdr:to>
    <xdr:sp macro="" textlink="">
      <xdr:nvSpPr>
        <xdr:cNvPr id="3" name="1 Akış Çizelgesi: İşlem"/>
        <xdr:cNvSpPr/>
      </xdr:nvSpPr>
      <xdr:spPr>
        <a:xfrm>
          <a:off x="3429000" y="1562100"/>
          <a:ext cx="1694621" cy="82329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Defterdarlık Uzmanı</a:t>
          </a:r>
        </a:p>
      </xdr:txBody>
    </xdr:sp>
    <xdr:clientData/>
  </xdr:twoCellAnchor>
  <xdr:twoCellAnchor>
    <xdr:from>
      <xdr:col>3</xdr:col>
      <xdr:colOff>323021</xdr:colOff>
      <xdr:row>12</xdr:row>
      <xdr:rowOff>49695</xdr:rowOff>
    </xdr:from>
    <xdr:to>
      <xdr:col>5</xdr:col>
      <xdr:colOff>0</xdr:colOff>
      <xdr:row>12</xdr:row>
      <xdr:rowOff>49696</xdr:rowOff>
    </xdr:to>
    <xdr:cxnSp macro="">
      <xdr:nvCxnSpPr>
        <xdr:cNvPr id="4" name="Düz Ok Bağlayıcısı 3"/>
        <xdr:cNvCxnSpPr>
          <a:stCxn id="2" idx="3"/>
          <a:endCxn id="3" idx="1"/>
        </xdr:cNvCxnSpPr>
      </xdr:nvCxnSpPr>
      <xdr:spPr>
        <a:xfrm>
          <a:off x="2380421" y="1973745"/>
          <a:ext cx="1048579" cy="1"/>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20</xdr:row>
      <xdr:rowOff>0</xdr:rowOff>
    </xdr:from>
    <xdr:to>
      <xdr:col>5</xdr:col>
      <xdr:colOff>323021</xdr:colOff>
      <xdr:row>24</xdr:row>
      <xdr:rowOff>99392</xdr:rowOff>
    </xdr:to>
    <xdr:sp macro="" textlink="">
      <xdr:nvSpPr>
        <xdr:cNvPr id="5" name="1 Akış Çizelgesi: İşlem"/>
        <xdr:cNvSpPr/>
      </xdr:nvSpPr>
      <xdr:spPr>
        <a:xfrm>
          <a:off x="2057400" y="3371850"/>
          <a:ext cx="1694621" cy="82329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Muhasebe Yetkilisi</a:t>
          </a:r>
        </a:p>
      </xdr:txBody>
    </xdr:sp>
    <xdr:clientData/>
  </xdr:twoCellAnchor>
  <xdr:twoCellAnchor>
    <xdr:from>
      <xdr:col>5</xdr:col>
      <xdr:colOff>323022</xdr:colOff>
      <xdr:row>14</xdr:row>
      <xdr:rowOff>99390</xdr:rowOff>
    </xdr:from>
    <xdr:to>
      <xdr:col>6</xdr:col>
      <xdr:colOff>161512</xdr:colOff>
      <xdr:row>22</xdr:row>
      <xdr:rowOff>49696</xdr:rowOff>
    </xdr:to>
    <xdr:cxnSp macro="">
      <xdr:nvCxnSpPr>
        <xdr:cNvPr id="6" name="Dirsek Bağlayıcısı 5"/>
        <xdr:cNvCxnSpPr>
          <a:stCxn id="3" idx="2"/>
          <a:endCxn id="5" idx="3"/>
        </xdr:cNvCxnSpPr>
      </xdr:nvCxnSpPr>
      <xdr:spPr>
        <a:xfrm rot="5400000">
          <a:off x="3315114" y="2822298"/>
          <a:ext cx="1398106" cy="524290"/>
        </a:xfrm>
        <a:prstGeom prst="bentConnector2">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24847</xdr:colOff>
      <xdr:row>14</xdr:row>
      <xdr:rowOff>132522</xdr:rowOff>
    </xdr:from>
    <xdr:to>
      <xdr:col>2</xdr:col>
      <xdr:colOff>687456</xdr:colOff>
      <xdr:row>22</xdr:row>
      <xdr:rowOff>49697</xdr:rowOff>
    </xdr:to>
    <xdr:cxnSp macro="">
      <xdr:nvCxnSpPr>
        <xdr:cNvPr id="7" name="Dirsek Bağlayıcısı 6"/>
        <xdr:cNvCxnSpPr>
          <a:endCxn id="5" idx="1"/>
        </xdr:cNvCxnSpPr>
      </xdr:nvCxnSpPr>
      <xdr:spPr>
        <a:xfrm rot="16200000" flipH="1">
          <a:off x="1045264" y="2769705"/>
          <a:ext cx="1364975" cy="662609"/>
        </a:xfrm>
        <a:prstGeom prst="bentConnector2">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1.bin"/><Relationship Id="rId1" Type="http://schemas.openxmlformats.org/officeDocument/2006/relationships/hyperlink" Target="https://portal.muhasebat.gov.tr/mgmportal/content/conn/MGM_UCM/path/Web%20icerikleri/Yayinlar/Kilavuz/Uygulama%20Kilavuzlari/Say2000i/Kamu%20Hesaplar%c4%b1%20Bilgi%20Sistemi%20K%c4%b1lavuzlar%c4%b1/G%c3%bcmkart%20Tahsilat%20Sistemi%20K%c4%b1lavuzu.doc" TargetMode="External"/><Relationship Id="rId5" Type="http://schemas.openxmlformats.org/officeDocument/2006/relationships/comments" Target="../comments9.xml"/><Relationship Id="rId4" Type="http://schemas.openxmlformats.org/officeDocument/2006/relationships/vmlDrawing" Target="../drawings/vmlDrawing9.vml"/></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hyperlink" Target="mailto:neriman_simsek5@hotmail.com" TargetMode="External"/><Relationship Id="rId2" Type="http://schemas.openxmlformats.org/officeDocument/2006/relationships/hyperlink" Target="mailto:akcinar171@hotmail.com" TargetMode="External"/><Relationship Id="rId1" Type="http://schemas.openxmlformats.org/officeDocument/2006/relationships/hyperlink" Target="mailto:hdokumaci@muhasebat.gov.tr" TargetMode="External"/><Relationship Id="rId6" Type="http://schemas.openxmlformats.org/officeDocument/2006/relationships/comments" Target="../comments14.xml"/><Relationship Id="rId5" Type="http://schemas.openxmlformats.org/officeDocument/2006/relationships/vmlDrawing" Target="../drawings/vmlDrawing14.vml"/><Relationship Id="rId4"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C5" sqref="C5"/>
    </sheetView>
  </sheetViews>
  <sheetFormatPr defaultRowHeight="12.75"/>
  <cols>
    <col min="1" max="1" width="5.625" style="40" customWidth="1"/>
    <col min="2" max="2" width="40.5" style="40" customWidth="1"/>
    <col min="3" max="3" width="44.75" style="40" customWidth="1"/>
    <col min="4" max="16384" width="9" style="40"/>
  </cols>
  <sheetData>
    <row r="1" spans="1:256" ht="18">
      <c r="A1" s="59" t="s">
        <v>788</v>
      </c>
      <c r="B1" s="38"/>
      <c r="C1" s="39"/>
    </row>
    <row r="2" spans="1:256" ht="6.75" customHeight="1">
      <c r="A2" s="41"/>
    </row>
    <row r="3" spans="1:256">
      <c r="A3" s="53" t="s">
        <v>774</v>
      </c>
      <c r="B3" s="37" t="s">
        <v>783</v>
      </c>
      <c r="C3" s="42" t="s">
        <v>1059</v>
      </c>
    </row>
    <row r="4" spans="1:256">
      <c r="A4" s="53" t="s">
        <v>775</v>
      </c>
      <c r="B4" s="37" t="s">
        <v>441</v>
      </c>
      <c r="C4" s="43" t="s">
        <v>1060</v>
      </c>
    </row>
    <row r="5" spans="1:256">
      <c r="A5" s="53" t="s">
        <v>776</v>
      </c>
      <c r="B5" s="37" t="s">
        <v>440</v>
      </c>
      <c r="C5" s="42" t="s">
        <v>1061</v>
      </c>
    </row>
    <row r="6" spans="1:256">
      <c r="A6" s="53" t="s">
        <v>777</v>
      </c>
      <c r="B6" s="37" t="s">
        <v>772</v>
      </c>
      <c r="C6" s="44" t="s">
        <v>1062</v>
      </c>
    </row>
    <row r="7" spans="1:256">
      <c r="A7" s="53" t="s">
        <v>778</v>
      </c>
      <c r="B7" s="37" t="s">
        <v>773</v>
      </c>
      <c r="C7" s="44"/>
    </row>
    <row r="9" spans="1:256" s="52" customFormat="1" ht="28.5">
      <c r="A9" s="124" t="s">
        <v>106</v>
      </c>
      <c r="B9" s="125"/>
      <c r="C9" s="126"/>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30" t="s">
        <v>94</v>
      </c>
      <c r="B10" s="131"/>
      <c r="C10" s="132"/>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8">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8">
      <c r="A12" s="127" t="s">
        <v>42</v>
      </c>
      <c r="B12" s="128"/>
      <c r="C12" s="129"/>
    </row>
    <row r="13" spans="1:256" ht="15">
      <c r="A13" s="45">
        <v>2</v>
      </c>
      <c r="B13" s="46" t="s">
        <v>779</v>
      </c>
      <c r="C13" s="47"/>
      <c r="D13" s="48"/>
    </row>
    <row r="14" spans="1:256">
      <c r="A14" s="49">
        <f>IF(AND('21_K_IK'!B9&lt;&gt;"",'21_K_IK'!C9&lt;&gt;""),1,0)</f>
        <v>1</v>
      </c>
      <c r="B14" s="60" t="s">
        <v>791</v>
      </c>
      <c r="D14" s="48"/>
    </row>
    <row r="15" spans="1:256">
      <c r="A15" s="108">
        <f>IF(AND('22_K_EK'!B9&lt;&gt;"",'22_K_EK'!C9&lt;&gt;""),1,0)</f>
        <v>1</v>
      </c>
      <c r="B15" s="109" t="s">
        <v>1053</v>
      </c>
      <c r="C15" s="110"/>
      <c r="D15" s="48"/>
    </row>
    <row r="16" spans="1:256">
      <c r="A16" s="50" t="e">
        <f>IF('24_K_YK'!#REF!&lt;&gt;"",1,0)</f>
        <v>#REF!</v>
      </c>
      <c r="B16" s="60" t="s">
        <v>795</v>
      </c>
      <c r="D16" s="48"/>
    </row>
    <row r="17" spans="1:4" ht="15">
      <c r="A17" s="46">
        <v>3</v>
      </c>
      <c r="B17" s="61" t="s">
        <v>442</v>
      </c>
      <c r="C17" s="47"/>
    </row>
    <row r="18" spans="1:4">
      <c r="A18" s="50">
        <f>IF('31_P_BO'!B9&lt;&gt;"",1,0)</f>
        <v>1</v>
      </c>
      <c r="B18" s="60" t="s">
        <v>796</v>
      </c>
      <c r="C18" s="51"/>
      <c r="D18" s="48"/>
    </row>
    <row r="19" spans="1:4">
      <c r="A19" s="50">
        <f>IF('32_P_Gr'!B9&lt;&gt;"",1,0)</f>
        <v>1</v>
      </c>
      <c r="B19" s="60" t="s">
        <v>797</v>
      </c>
      <c r="C19" s="51"/>
      <c r="D19" s="48"/>
    </row>
    <row r="20" spans="1:4">
      <c r="A20" s="50">
        <f>IF('33_P_Ci'!B9&lt;&gt;"",1,0)</f>
        <v>1</v>
      </c>
      <c r="B20" s="60" t="s">
        <v>798</v>
      </c>
      <c r="C20" s="51"/>
      <c r="D20" s="48"/>
    </row>
    <row r="21" spans="1:4">
      <c r="A21" s="50">
        <f>IF(AND('34_P_Me'!B9&lt;&gt;"",'34_P_Me'!C9&lt;&gt;""),1,0)</f>
        <v>1</v>
      </c>
      <c r="B21" s="60" t="s">
        <v>799</v>
      </c>
      <c r="C21" s="51"/>
      <c r="D21" s="48"/>
    </row>
    <row r="22" spans="1:4">
      <c r="A22" s="50">
        <f>IF('35_P_TP'!B9&lt;&gt;"",1,0)</f>
        <v>1</v>
      </c>
      <c r="B22" s="60" t="s">
        <v>1040</v>
      </c>
      <c r="C22" s="51"/>
      <c r="D22" s="48"/>
    </row>
    <row r="23" spans="1:4">
      <c r="A23" s="50">
        <f>IF('36_P_Fr'!B9&lt;&gt;"",1,0)</f>
        <v>1</v>
      </c>
      <c r="B23" s="60" t="s">
        <v>1041</v>
      </c>
      <c r="C23" s="51"/>
      <c r="D23" s="48"/>
    </row>
    <row r="24" spans="1:4">
      <c r="A24" s="50"/>
      <c r="B24" s="60" t="s">
        <v>433</v>
      </c>
    </row>
    <row r="25" spans="1:4">
      <c r="A25" s="49">
        <f>IF(AND('38_P_İl'!B9&lt;&gt;"",'38_P_İl'!C9&lt;&gt;""),1,0)</f>
        <v>1</v>
      </c>
      <c r="B25" s="60" t="s">
        <v>111</v>
      </c>
    </row>
    <row r="26" spans="1:4">
      <c r="A26" s="49">
        <f>IF(AND('İletişim Akış Diyagramı'!B3&lt;&gt;"",'İletişim Akış Diyagramı'!B6&lt;&gt;"",'İletişim Akış Diyagramı'!D3&lt;&gt;""),1,0)</f>
        <v>0</v>
      </c>
      <c r="B26" s="60" t="s">
        <v>112</v>
      </c>
    </row>
    <row r="27" spans="1:4" ht="15">
      <c r="A27" s="46">
        <v>5</v>
      </c>
      <c r="B27" s="61" t="s">
        <v>807</v>
      </c>
      <c r="C27" s="47"/>
    </row>
    <row r="28" spans="1:4">
      <c r="A28" s="50">
        <f>IF(AND('5_IO'!B10&lt;&gt;"",'5_IO'!C10&lt;&gt;"",'5_IO'!D10&lt;&gt;"",'5_IO'!E10&lt;&gt;"",'5_IO'!F10&lt;&gt;""""),1,0)</f>
        <v>1</v>
      </c>
      <c r="B28" s="60" t="s">
        <v>439</v>
      </c>
    </row>
    <row r="29" spans="1:4" ht="15">
      <c r="A29" s="46">
        <v>6</v>
      </c>
      <c r="B29" s="61" t="s">
        <v>431</v>
      </c>
      <c r="C29" s="47"/>
    </row>
    <row r="30" spans="1:4">
      <c r="A30" s="50">
        <f>IF(AND('6_FD'!B10&lt;&gt;"",'6_FD'!C10&lt;&gt;""),1,0)</f>
        <v>1</v>
      </c>
      <c r="B30" s="60" t="s">
        <v>432</v>
      </c>
    </row>
  </sheetData>
  <sheetProtection selectLockedCells="1"/>
  <mergeCells count="3">
    <mergeCell ref="A9:C9"/>
    <mergeCell ref="A12:C12"/>
    <mergeCell ref="A10:C10"/>
  </mergeCells>
  <phoneticPr fontId="35" type="noConversion"/>
  <conditionalFormatting sqref="C3:C7">
    <cfRule type="containsBlanks" dxfId="37"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6"/>
  <sheetViews>
    <sheetView view="pageBreakPreview" zoomScaleNormal="100" zoomScaleSheetLayoutView="100" workbookViewId="0">
      <selection activeCell="B22" sqref="B22"/>
    </sheetView>
  </sheetViews>
  <sheetFormatPr defaultRowHeight="12.75"/>
  <cols>
    <col min="1" max="1" width="5" style="12" customWidth="1"/>
    <col min="2" max="2" width="60.625" style="36" customWidth="1"/>
    <col min="3" max="3" width="20.625" style="12" customWidth="1"/>
    <col min="4" max="16384" width="9" style="2"/>
  </cols>
  <sheetData>
    <row r="1" spans="1:4">
      <c r="A1" s="1" t="s">
        <v>784</v>
      </c>
      <c r="B1" s="147" t="str">
        <f>IF('1_GO'!C3="","",'1_GO'!C3)</f>
        <v>Muhasebat Genel Müdürlüğü</v>
      </c>
      <c r="C1" s="148"/>
      <c r="D1" s="35" t="s">
        <v>808</v>
      </c>
    </row>
    <row r="2" spans="1:4">
      <c r="A2" s="1" t="s">
        <v>786</v>
      </c>
      <c r="B2" s="149" t="str">
        <f>IF('1_GO'!C4="","",'1_GO'!C4)</f>
        <v>Diğer İşlemler</v>
      </c>
      <c r="C2" s="150"/>
    </row>
    <row r="3" spans="1:4">
      <c r="A3" s="1" t="s">
        <v>785</v>
      </c>
      <c r="B3" s="151" t="str">
        <f>IF('1_GO'!C5="","",'1_GO'!C5)</f>
        <v>Mutemetlik Cari Hesabı İşlemleri</v>
      </c>
      <c r="C3" s="152"/>
    </row>
    <row r="4" spans="1:4">
      <c r="A4" s="2"/>
      <c r="B4" s="2"/>
      <c r="C4" s="2"/>
    </row>
    <row r="5" spans="1:4" ht="18">
      <c r="A5" s="6" t="s">
        <v>446</v>
      </c>
      <c r="B5" s="7"/>
      <c r="C5" s="8"/>
    </row>
    <row r="6" spans="1:4">
      <c r="A6" s="9"/>
      <c r="B6" s="10"/>
      <c r="C6" s="11"/>
    </row>
    <row r="7" spans="1:4">
      <c r="A7" s="3"/>
      <c r="B7" s="2"/>
      <c r="C7" s="2"/>
    </row>
    <row r="8" spans="1:4">
      <c r="A8" s="1" t="s">
        <v>782</v>
      </c>
      <c r="B8" s="1" t="s">
        <v>803</v>
      </c>
      <c r="C8" s="1" t="s">
        <v>804</v>
      </c>
    </row>
    <row r="9" spans="1:4">
      <c r="A9" s="12">
        <v>1</v>
      </c>
      <c r="B9" s="114" t="s">
        <v>1076</v>
      </c>
      <c r="C9" s="115" t="s">
        <v>1077</v>
      </c>
    </row>
    <row r="10" spans="1:4">
      <c r="A10" s="12">
        <v>2</v>
      </c>
      <c r="B10" s="36" t="s">
        <v>1084</v>
      </c>
      <c r="C10" s="115" t="s">
        <v>1077</v>
      </c>
    </row>
    <row r="11" spans="1:4" ht="25.5">
      <c r="A11" s="12">
        <v>3</v>
      </c>
      <c r="B11" s="36" t="s">
        <v>1078</v>
      </c>
      <c r="C11" s="115" t="s">
        <v>1077</v>
      </c>
    </row>
    <row r="12" spans="1:4">
      <c r="A12" s="12">
        <v>4</v>
      </c>
      <c r="B12" s="116" t="s">
        <v>1079</v>
      </c>
      <c r="C12" s="115" t="s">
        <v>1077</v>
      </c>
    </row>
    <row r="13" spans="1:4">
      <c r="A13" s="12">
        <v>5</v>
      </c>
      <c r="B13" s="36" t="s">
        <v>1080</v>
      </c>
      <c r="C13" s="115" t="s">
        <v>1077</v>
      </c>
    </row>
    <row r="14" spans="1:4">
      <c r="A14" s="12">
        <v>6</v>
      </c>
      <c r="B14" s="36" t="s">
        <v>1081</v>
      </c>
      <c r="C14" s="115" t="s">
        <v>1077</v>
      </c>
    </row>
    <row r="15" spans="1:4">
      <c r="A15" s="12">
        <v>7</v>
      </c>
      <c r="B15" s="36" t="s">
        <v>1082</v>
      </c>
      <c r="C15" s="12" t="s">
        <v>1077</v>
      </c>
    </row>
    <row r="16" spans="1:4">
      <c r="A16" s="12">
        <v>8</v>
      </c>
      <c r="B16" s="36" t="s">
        <v>1083</v>
      </c>
      <c r="C16" s="12" t="s">
        <v>1077</v>
      </c>
    </row>
  </sheetData>
  <sheetProtection selectLockedCells="1"/>
  <mergeCells count="3">
    <mergeCell ref="B1:C1"/>
    <mergeCell ref="B2:C2"/>
    <mergeCell ref="B3:C3"/>
  </mergeCells>
  <phoneticPr fontId="35" type="noConversion"/>
  <conditionalFormatting sqref="B1:C3">
    <cfRule type="containsBlanks" dxfId="18" priority="4">
      <formula>LEN(TRIM(B1))=0</formula>
    </cfRule>
  </conditionalFormatting>
  <conditionalFormatting sqref="A9:C11 A17:C65524 B13:C16 A12:A16">
    <cfRule type="containsBlanks" dxfId="17" priority="3">
      <formula>LEN(TRIM(A9))=0</formula>
    </cfRule>
  </conditionalFormatting>
  <conditionalFormatting sqref="B12:C12">
    <cfRule type="containsBlanks" dxfId="16" priority="1">
      <formula>LEN(TRIM(B12))=0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topLeftCell="A2" zoomScale="85" zoomScaleNormal="100" zoomScaleSheetLayoutView="85" workbookViewId="0">
      <selection activeCell="B15" sqref="B15"/>
    </sheetView>
  </sheetViews>
  <sheetFormatPr defaultRowHeight="12.75"/>
  <cols>
    <col min="1" max="1" width="5" style="12" customWidth="1"/>
    <col min="2" max="2" width="90.625" style="12" customWidth="1"/>
    <col min="3" max="16384" width="9" style="2"/>
  </cols>
  <sheetData>
    <row r="1" spans="1:3">
      <c r="A1" s="1" t="s">
        <v>784</v>
      </c>
      <c r="B1" s="13" t="str">
        <f>IF('1_GO'!C3="","",'1_GO'!C3)</f>
        <v>Muhasebat Genel Müdürlüğü</v>
      </c>
      <c r="C1" s="35" t="s">
        <v>808</v>
      </c>
    </row>
    <row r="2" spans="1:3">
      <c r="A2" s="1" t="s">
        <v>786</v>
      </c>
      <c r="B2" s="4" t="str">
        <f>IF('1_GO'!C4="","",'1_GO'!C4)</f>
        <v>Diğer İşlemler</v>
      </c>
    </row>
    <row r="3" spans="1:3">
      <c r="A3" s="1" t="s">
        <v>785</v>
      </c>
      <c r="B3" s="5" t="str">
        <f>IF('1_GO'!C5="","",'1_GO'!C5)</f>
        <v>Mutemetlik Cari Hesabı İşlemleri</v>
      </c>
    </row>
    <row r="4" spans="1:3">
      <c r="A4" s="2"/>
      <c r="B4" s="2"/>
    </row>
    <row r="5" spans="1:3" ht="18">
      <c r="A5" s="6" t="s">
        <v>1038</v>
      </c>
      <c r="B5" s="8"/>
    </row>
    <row r="6" spans="1:3">
      <c r="A6" s="9"/>
      <c r="B6" s="11"/>
    </row>
    <row r="7" spans="1:3">
      <c r="A7" s="3"/>
      <c r="B7" s="2"/>
    </row>
    <row r="8" spans="1:3">
      <c r="A8" s="1" t="s">
        <v>782</v>
      </c>
      <c r="B8" s="1" t="s">
        <v>806</v>
      </c>
    </row>
    <row r="9" spans="1:3" ht="15">
      <c r="A9" s="12">
        <v>1</v>
      </c>
      <c r="B9" s="118" t="s">
        <v>1085</v>
      </c>
      <c r="C9" s="117"/>
    </row>
    <row r="10" spans="1:3">
      <c r="A10" s="12">
        <v>2</v>
      </c>
      <c r="B10" s="12" t="s">
        <v>1105</v>
      </c>
    </row>
  </sheetData>
  <sheetProtection selectLockedCells="1"/>
  <phoneticPr fontId="35" type="noConversion"/>
  <conditionalFormatting sqref="B1:B3">
    <cfRule type="containsBlanks" dxfId="15" priority="2">
      <formula>LEN(TRIM(B1))=0</formula>
    </cfRule>
  </conditionalFormatting>
  <conditionalFormatting sqref="A10:B65536 A9">
    <cfRule type="containsBlanks" dxfId="14" priority="1">
      <formula>LEN(TRIM(A9))=0</formula>
    </cfRule>
  </conditionalFormatting>
  <hyperlinks>
    <hyperlink ref="C1" location="'1_GO'!A1" display="Anasayfa"/>
    <hyperlink ref="B9" r:id="rId1" display="https://portal.muhasebat.gov.tr/mgmportal/content/conn/MGM_UCM/path/Web icerikleri/Yayinlar/Kilavuz/Uygulama Kilavuzlari/Say2000i/Kamu Hesaplar%c4%b1 Bilgi Sistemi K%c4%b1lavuzlar%c4%b1/G%c3%bcmkart Tahsilat Sistemi K%c4%b1lavuzu.doc"/>
  </hyperlinks>
  <pageMargins left="0.7" right="0.7" top="0.75" bottom="0.75" header="0.3" footer="0.3"/>
  <pageSetup paperSize="9" scale="93" orientation="portrait" r:id="rId2"/>
  <drawing r:id="rId3"/>
  <legacyDrawing r:id="rId4"/>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Normal="100" zoomScaleSheetLayoutView="100" workbookViewId="0">
      <selection activeCell="B12" sqref="B12"/>
    </sheetView>
  </sheetViews>
  <sheetFormatPr defaultRowHeight="12.75"/>
  <cols>
    <col min="1" max="1" width="5" style="12" customWidth="1"/>
    <col min="2" max="2" width="90.625" style="12" customWidth="1"/>
    <col min="3" max="16384" width="9" style="2"/>
  </cols>
  <sheetData>
    <row r="1" spans="1:3">
      <c r="A1" s="1" t="s">
        <v>784</v>
      </c>
      <c r="B1" s="13" t="str">
        <f>IF('1_GO'!C3="","",'1_GO'!C3)</f>
        <v>Muhasebat Genel Müdürlüğü</v>
      </c>
      <c r="C1" s="35" t="s">
        <v>808</v>
      </c>
    </row>
    <row r="2" spans="1:3">
      <c r="A2" s="1" t="s">
        <v>786</v>
      </c>
      <c r="B2" s="4" t="str">
        <f>IF('1_GO'!C4="","",'1_GO'!C4)</f>
        <v>Diğer İşlemler</v>
      </c>
    </row>
    <row r="3" spans="1:3">
      <c r="A3" s="1" t="s">
        <v>785</v>
      </c>
      <c r="B3" s="5" t="str">
        <f>IF('1_GO'!C5="","",'1_GO'!C5)</f>
        <v>Mutemetlik Cari Hesabı İşlemleri</v>
      </c>
    </row>
    <row r="4" spans="1:3">
      <c r="A4" s="2"/>
      <c r="B4" s="2"/>
    </row>
    <row r="5" spans="1:3" ht="18">
      <c r="A5" s="6" t="s">
        <v>1039</v>
      </c>
      <c r="B5" s="8"/>
    </row>
    <row r="6" spans="1:3">
      <c r="A6" s="9"/>
      <c r="B6" s="11"/>
    </row>
    <row r="7" spans="1:3">
      <c r="A7" s="3"/>
      <c r="B7" s="2"/>
    </row>
    <row r="8" spans="1:3">
      <c r="A8" s="1" t="s">
        <v>782</v>
      </c>
      <c r="B8" s="1" t="s">
        <v>805</v>
      </c>
    </row>
    <row r="9" spans="1:3">
      <c r="A9" s="12">
        <v>1</v>
      </c>
      <c r="B9" s="12" t="s">
        <v>1075</v>
      </c>
    </row>
    <row r="10" spans="1:3">
      <c r="A10" s="12">
        <v>2</v>
      </c>
      <c r="B10" s="113" t="s">
        <v>1073</v>
      </c>
    </row>
  </sheetData>
  <sheetProtection selectLockedCells="1"/>
  <phoneticPr fontId="35" type="noConversion"/>
  <conditionalFormatting sqref="B1:B3">
    <cfRule type="containsBlanks" dxfId="13" priority="2">
      <formula>LEN(TRIM(B1))=0</formula>
    </cfRule>
  </conditionalFormatting>
  <conditionalFormatting sqref="A9:B9 A11:B65536 A10">
    <cfRule type="containsBlanks" dxfId="12"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168"/>
  <sheetViews>
    <sheetView tabSelected="1" view="pageBreakPreview" zoomScale="70" zoomScaleNormal="85" zoomScaleSheetLayoutView="70" workbookViewId="0">
      <pane xSplit="4" ySplit="8" topLeftCell="E16" activePane="bottomRight" state="frozen"/>
      <selection pane="topRight" activeCell="E1" sqref="E1"/>
      <selection pane="bottomLeft" activeCell="A10" sqref="A10"/>
      <selection pane="bottomRight" activeCell="A28" sqref="A28:I29"/>
    </sheetView>
  </sheetViews>
  <sheetFormatPr defaultRowHeight="14.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53" t="str">
        <f>IF('1_GO'!C3="","",'1_GO'!C3)</f>
        <v>Muhasebat Genel Müdürlüğü</v>
      </c>
      <c r="C1" s="153"/>
      <c r="D1" s="153"/>
      <c r="E1" s="35" t="s">
        <v>808</v>
      </c>
      <c r="F1" s="14"/>
      <c r="G1" s="14"/>
      <c r="H1" s="14"/>
      <c r="I1" s="14"/>
      <c r="J1" s="14"/>
      <c r="K1" s="14"/>
      <c r="L1" s="14"/>
      <c r="M1" s="14"/>
    </row>
    <row r="2" spans="1:13">
      <c r="A2" s="1" t="s">
        <v>786</v>
      </c>
      <c r="B2" s="154" t="str">
        <f>IF('1_GO'!C4="","",'1_GO'!C4)</f>
        <v>Diğer İşlemler</v>
      </c>
      <c r="C2" s="154"/>
      <c r="D2" s="154"/>
      <c r="E2" s="14"/>
      <c r="F2" s="14"/>
      <c r="G2" s="14"/>
      <c r="H2" s="14"/>
      <c r="I2" s="14"/>
      <c r="J2" s="14"/>
      <c r="K2" s="14"/>
      <c r="L2" s="14"/>
      <c r="M2" s="14"/>
    </row>
    <row r="3" spans="1:13">
      <c r="A3" s="1" t="s">
        <v>785</v>
      </c>
      <c r="B3" s="155" t="str">
        <f>IF('1_GO'!C5="","",'1_GO'!C5)</f>
        <v>Mutemetlik Cari Hesabı İşlemleri</v>
      </c>
      <c r="C3" s="155"/>
      <c r="D3" s="155"/>
      <c r="E3" s="14"/>
      <c r="F3" s="14"/>
      <c r="G3" s="14"/>
      <c r="H3" s="14"/>
      <c r="I3" s="14"/>
      <c r="J3" s="14"/>
      <c r="K3" s="14"/>
      <c r="L3" s="14"/>
      <c r="M3" s="14"/>
    </row>
    <row r="4" spans="1:13">
      <c r="A4" s="2"/>
      <c r="B4" s="2"/>
      <c r="C4" s="2"/>
      <c r="D4" s="14"/>
      <c r="E4" s="14"/>
      <c r="F4" s="14"/>
      <c r="G4" s="14"/>
      <c r="H4" s="14"/>
      <c r="I4" s="14"/>
      <c r="J4" s="14"/>
      <c r="K4" s="14"/>
      <c r="L4" s="14"/>
      <c r="M4" s="14"/>
    </row>
    <row r="5" spans="1:13" ht="18">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63.75">
      <c r="A8" s="32" t="s">
        <v>782</v>
      </c>
      <c r="B8" s="32" t="s">
        <v>809</v>
      </c>
      <c r="C8" s="32" t="s">
        <v>810</v>
      </c>
      <c r="D8" s="32" t="s">
        <v>811</v>
      </c>
      <c r="E8" s="32" t="s">
        <v>1056</v>
      </c>
      <c r="F8" s="32" t="s">
        <v>812</v>
      </c>
      <c r="G8" s="32" t="s">
        <v>813</v>
      </c>
      <c r="H8" s="33" t="s">
        <v>814</v>
      </c>
      <c r="I8" s="33" t="s">
        <v>815</v>
      </c>
      <c r="J8" s="33" t="s">
        <v>816</v>
      </c>
      <c r="K8" s="31" t="s">
        <v>817</v>
      </c>
      <c r="L8" s="31" t="s">
        <v>818</v>
      </c>
      <c r="M8" s="34" t="s">
        <v>819</v>
      </c>
    </row>
    <row r="9" spans="1:13" ht="93.75" customHeight="1">
      <c r="A9" s="30">
        <v>1</v>
      </c>
      <c r="B9" s="120" t="s">
        <v>1086</v>
      </c>
      <c r="C9" s="123" t="s">
        <v>1108</v>
      </c>
      <c r="D9" s="30" t="s">
        <v>1089</v>
      </c>
      <c r="E9" s="30" t="s">
        <v>1064</v>
      </c>
      <c r="F9" s="30" t="s">
        <v>1106</v>
      </c>
      <c r="G9" s="30" t="s">
        <v>1065</v>
      </c>
      <c r="H9" s="30" t="s">
        <v>1106</v>
      </c>
      <c r="I9" s="122" t="s">
        <v>1073</v>
      </c>
      <c r="J9" s="30" t="s">
        <v>1090</v>
      </c>
      <c r="K9" s="21" t="s">
        <v>1111</v>
      </c>
      <c r="L9" s="22" t="s">
        <v>1112</v>
      </c>
      <c r="M9" s="107" t="s">
        <v>820</v>
      </c>
    </row>
    <row r="10" spans="1:13" ht="114.75">
      <c r="A10" s="30">
        <v>2</v>
      </c>
      <c r="B10" s="120" t="s">
        <v>1087</v>
      </c>
      <c r="C10" s="123" t="s">
        <v>1088</v>
      </c>
      <c r="D10" s="30" t="s">
        <v>1089</v>
      </c>
      <c r="E10" s="30" t="s">
        <v>1064</v>
      </c>
      <c r="F10" s="30" t="s">
        <v>1106</v>
      </c>
      <c r="G10" s="30" t="s">
        <v>1065</v>
      </c>
      <c r="H10" s="30" t="s">
        <v>1106</v>
      </c>
      <c r="I10" s="30" t="s">
        <v>1075</v>
      </c>
      <c r="J10" s="30" t="s">
        <v>1090</v>
      </c>
      <c r="K10" s="21" t="s">
        <v>1111</v>
      </c>
      <c r="L10" s="22" t="s">
        <v>1112</v>
      </c>
      <c r="M10" s="107" t="s">
        <v>820</v>
      </c>
    </row>
    <row r="11" spans="1:13" ht="89.25">
      <c r="A11" s="30">
        <v>3</v>
      </c>
      <c r="B11" s="120" t="s">
        <v>1109</v>
      </c>
      <c r="C11" s="122" t="s">
        <v>1110</v>
      </c>
      <c r="D11" s="30" t="s">
        <v>1089</v>
      </c>
      <c r="E11" s="30" t="s">
        <v>1066</v>
      </c>
      <c r="F11" s="30" t="s">
        <v>1066</v>
      </c>
      <c r="G11" s="30" t="s">
        <v>1106</v>
      </c>
      <c r="H11" s="30" t="s">
        <v>1106</v>
      </c>
      <c r="I11" s="30" t="s">
        <v>1075</v>
      </c>
      <c r="J11" s="30" t="s">
        <v>1090</v>
      </c>
      <c r="K11" s="21" t="s">
        <v>1111</v>
      </c>
      <c r="L11" s="22" t="s">
        <v>1112</v>
      </c>
      <c r="M11" s="107" t="s">
        <v>820</v>
      </c>
    </row>
    <row r="12" spans="1:13">
      <c r="A12" s="30"/>
      <c r="M12" s="107" t="s">
        <v>820</v>
      </c>
    </row>
    <row r="13" spans="1:13">
      <c r="A13" s="30"/>
      <c r="M13" s="107" t="s">
        <v>820</v>
      </c>
    </row>
    <row r="14" spans="1:13">
      <c r="A14" s="30"/>
      <c r="M14" s="107" t="s">
        <v>820</v>
      </c>
    </row>
    <row r="15" spans="1:13" ht="15" customHeight="1">
      <c r="A15" s="30"/>
      <c r="M15" s="107" t="s">
        <v>820</v>
      </c>
    </row>
    <row r="16" spans="1:13">
      <c r="A16" s="30"/>
      <c r="M16" s="107" t="s">
        <v>820</v>
      </c>
    </row>
    <row r="17" spans="1:13">
      <c r="A17" s="30"/>
      <c r="M17" s="107" t="s">
        <v>820</v>
      </c>
    </row>
    <row r="18" spans="1:13">
      <c r="A18" s="30"/>
      <c r="M18" s="107" t="s">
        <v>820</v>
      </c>
    </row>
    <row r="19" spans="1:13">
      <c r="A19" s="30"/>
      <c r="M19" s="107" t="s">
        <v>820</v>
      </c>
    </row>
    <row r="20" spans="1:13">
      <c r="A20" s="30"/>
      <c r="M20" s="107" t="s">
        <v>820</v>
      </c>
    </row>
    <row r="21" spans="1:13">
      <c r="A21" s="30"/>
      <c r="M21" s="107" t="s">
        <v>820</v>
      </c>
    </row>
    <row r="22" spans="1:13">
      <c r="A22" s="30"/>
      <c r="M22" s="107" t="s">
        <v>820</v>
      </c>
    </row>
    <row r="23" spans="1:13">
      <c r="A23" s="30"/>
      <c r="M23" s="107" t="s">
        <v>820</v>
      </c>
    </row>
    <row r="24" spans="1:13">
      <c r="A24" s="30"/>
      <c r="M24" s="107" t="s">
        <v>820</v>
      </c>
    </row>
    <row r="25" spans="1:13">
      <c r="A25" s="30"/>
      <c r="M25" s="107" t="s">
        <v>820</v>
      </c>
    </row>
    <row r="26" spans="1:13" ht="15" thickBot="1">
      <c r="A26" s="30"/>
      <c r="M26" s="107" t="s">
        <v>820</v>
      </c>
    </row>
    <row r="27" spans="1:13" ht="15.75" thickBot="1">
      <c r="A27" s="156" t="s">
        <v>1054</v>
      </c>
      <c r="B27" s="157"/>
      <c r="C27" s="158"/>
      <c r="D27" s="112"/>
      <c r="E27" s="156" t="s">
        <v>1055</v>
      </c>
      <c r="F27" s="157"/>
      <c r="G27" s="157"/>
      <c r="H27" s="157"/>
      <c r="I27" s="158"/>
      <c r="J27" s="112"/>
      <c r="K27" s="112"/>
      <c r="L27" s="159"/>
      <c r="M27" s="112"/>
    </row>
    <row r="28" spans="1:13">
      <c r="A28" s="173" t="s">
        <v>1117</v>
      </c>
      <c r="B28" s="174"/>
      <c r="C28" s="175"/>
      <c r="D28" s="112"/>
      <c r="E28" s="173" t="s">
        <v>1118</v>
      </c>
      <c r="F28" s="174"/>
      <c r="G28" s="174"/>
      <c r="H28" s="174"/>
      <c r="I28" s="175"/>
      <c r="J28" s="112"/>
      <c r="K28" s="112"/>
      <c r="L28" s="160"/>
      <c r="M28" s="112"/>
    </row>
    <row r="29" spans="1:13" ht="15" thickBot="1">
      <c r="A29" s="176"/>
      <c r="B29" s="177"/>
      <c r="C29" s="178"/>
      <c r="D29" s="112"/>
      <c r="E29" s="176"/>
      <c r="F29" s="177"/>
      <c r="G29" s="177"/>
      <c r="H29" s="177"/>
      <c r="I29" s="178"/>
      <c r="J29" s="112"/>
      <c r="K29" s="112"/>
      <c r="L29" s="160"/>
      <c r="M29" s="112"/>
    </row>
    <row r="30" spans="1:13">
      <c r="A30" s="14"/>
      <c r="B30" s="14"/>
      <c r="C30" s="14"/>
      <c r="D30" s="14"/>
      <c r="E30" s="14"/>
      <c r="F30" s="14"/>
      <c r="G30" s="14"/>
      <c r="H30" s="14"/>
      <c r="I30" s="14"/>
      <c r="J30" s="14"/>
      <c r="K30" s="14"/>
      <c r="L30" s="14"/>
      <c r="M30" s="14"/>
    </row>
    <row r="31" spans="1:13">
      <c r="A31" s="14"/>
      <c r="B31" s="14"/>
      <c r="C31" s="14"/>
      <c r="D31" s="14"/>
      <c r="E31" s="14"/>
      <c r="F31" s="14"/>
      <c r="G31" s="14"/>
      <c r="H31" s="14"/>
      <c r="I31" s="14"/>
      <c r="J31" s="14"/>
      <c r="K31" s="14"/>
      <c r="L31" s="14"/>
      <c r="M31" s="14"/>
    </row>
    <row r="32" spans="1:13">
      <c r="A32" s="14"/>
      <c r="B32" s="14"/>
      <c r="C32" s="14"/>
      <c r="D32" s="14"/>
      <c r="E32" s="14"/>
      <c r="F32" s="14"/>
      <c r="G32" s="14"/>
      <c r="H32" s="14"/>
      <c r="I32" s="14"/>
      <c r="J32" s="14"/>
      <c r="K32" s="14"/>
      <c r="L32" s="14"/>
      <c r="M32" s="14"/>
    </row>
    <row r="33" spans="1:13">
      <c r="A33" s="14"/>
      <c r="B33" s="14"/>
      <c r="C33" s="14"/>
      <c r="D33" s="14"/>
      <c r="E33" s="14"/>
      <c r="F33" s="14"/>
      <c r="G33" s="14"/>
      <c r="H33" s="14"/>
      <c r="I33" s="14"/>
      <c r="J33" s="14"/>
      <c r="K33" s="14"/>
      <c r="L33" s="14"/>
      <c r="M33" s="14"/>
    </row>
    <row r="34" spans="1:13">
      <c r="A34" s="14"/>
      <c r="B34" s="14"/>
      <c r="C34" s="14"/>
      <c r="D34" s="14"/>
      <c r="E34" s="14"/>
      <c r="F34" s="14"/>
      <c r="G34" s="14"/>
      <c r="H34" s="14"/>
      <c r="I34" s="14"/>
      <c r="J34" s="14"/>
      <c r="K34" s="14"/>
      <c r="L34" s="14"/>
      <c r="M34" s="14"/>
    </row>
    <row r="35" spans="1:13">
      <c r="A35" s="14"/>
      <c r="B35" s="14"/>
      <c r="C35" s="14"/>
      <c r="D35" s="14"/>
      <c r="E35" s="14"/>
      <c r="F35" s="14"/>
      <c r="G35" s="14"/>
      <c r="H35" s="14"/>
      <c r="I35" s="14"/>
      <c r="J35" s="14"/>
      <c r="K35" s="14"/>
      <c r="L35" s="14"/>
      <c r="M35" s="14"/>
    </row>
    <row r="36" spans="1:13">
      <c r="A36" s="14"/>
      <c r="B36" s="14"/>
      <c r="C36" s="14"/>
      <c r="D36" s="14"/>
      <c r="E36" s="14"/>
      <c r="F36" s="14"/>
      <c r="G36" s="14"/>
      <c r="H36" s="14"/>
      <c r="I36" s="14"/>
      <c r="J36" s="14"/>
      <c r="K36" s="14"/>
      <c r="L36" s="14"/>
      <c r="M36" s="14"/>
    </row>
    <row r="37" spans="1:13">
      <c r="A37" s="14"/>
      <c r="B37" s="14"/>
      <c r="C37" s="14"/>
      <c r="D37" s="14"/>
      <c r="E37" s="14"/>
      <c r="F37" s="14"/>
      <c r="G37" s="14"/>
      <c r="H37" s="14"/>
      <c r="I37" s="14"/>
      <c r="J37" s="14"/>
      <c r="K37" s="14"/>
      <c r="L37" s="14"/>
      <c r="M37" s="14"/>
    </row>
    <row r="38" spans="1:13">
      <c r="A38" s="14"/>
      <c r="B38" s="14"/>
      <c r="C38" s="14"/>
      <c r="D38" s="14"/>
      <c r="E38" s="14"/>
      <c r="F38" s="14"/>
      <c r="G38" s="14"/>
      <c r="H38" s="14"/>
      <c r="I38" s="14"/>
      <c r="J38" s="14"/>
      <c r="K38" s="14"/>
      <c r="L38" s="14"/>
      <c r="M38" s="14"/>
    </row>
    <row r="39" spans="1:13">
      <c r="A39" s="14"/>
      <c r="B39" s="14"/>
      <c r="C39" s="14"/>
      <c r="D39" s="14"/>
      <c r="E39" s="14"/>
      <c r="F39" s="14"/>
      <c r="G39" s="14"/>
      <c r="H39" s="14"/>
      <c r="I39" s="14"/>
      <c r="J39" s="14"/>
      <c r="K39" s="14"/>
      <c r="L39" s="14"/>
      <c r="M39" s="14"/>
    </row>
    <row r="40" spans="1:13">
      <c r="A40" s="14"/>
      <c r="B40" s="14"/>
      <c r="C40" s="14"/>
      <c r="D40" s="14"/>
      <c r="E40" s="14"/>
      <c r="F40" s="14"/>
      <c r="G40" s="14"/>
      <c r="H40" s="14"/>
      <c r="I40" s="14"/>
      <c r="J40" s="14"/>
      <c r="K40" s="14"/>
      <c r="L40" s="14"/>
      <c r="M40" s="14"/>
    </row>
    <row r="41" spans="1:13">
      <c r="A41" s="14"/>
      <c r="B41" s="14"/>
      <c r="C41" s="14"/>
      <c r="D41" s="14"/>
      <c r="E41" s="14"/>
      <c r="F41" s="14"/>
      <c r="G41" s="14"/>
      <c r="H41" s="14"/>
      <c r="I41" s="14"/>
      <c r="J41" s="14"/>
      <c r="K41" s="14"/>
      <c r="L41" s="14"/>
      <c r="M41" s="14"/>
    </row>
    <row r="42" spans="1:13">
      <c r="A42" s="14"/>
      <c r="B42" s="14"/>
      <c r="C42" s="14"/>
      <c r="D42" s="14"/>
      <c r="E42" s="14"/>
      <c r="F42" s="14"/>
      <c r="G42" s="14"/>
      <c r="H42" s="14"/>
      <c r="I42" s="14"/>
      <c r="J42" s="14"/>
      <c r="K42" s="14"/>
      <c r="L42" s="14"/>
      <c r="M42" s="14"/>
    </row>
    <row r="43" spans="1:13">
      <c r="A43" s="14"/>
      <c r="B43" s="14"/>
      <c r="C43" s="14"/>
      <c r="D43" s="14"/>
      <c r="E43" s="14"/>
      <c r="F43" s="14"/>
      <c r="G43" s="14"/>
      <c r="H43" s="14"/>
      <c r="I43" s="14"/>
      <c r="J43" s="14"/>
      <c r="K43" s="14"/>
      <c r="L43" s="14"/>
      <c r="M43" s="14"/>
    </row>
    <row r="44" spans="1:13">
      <c r="A44" s="14"/>
      <c r="B44" s="14"/>
      <c r="C44" s="14"/>
      <c r="D44" s="14"/>
      <c r="E44" s="14"/>
      <c r="F44" s="14"/>
      <c r="G44" s="14"/>
      <c r="H44" s="14"/>
      <c r="I44" s="14"/>
      <c r="J44" s="14"/>
      <c r="K44" s="14"/>
      <c r="L44" s="14"/>
      <c r="M44" s="14"/>
    </row>
    <row r="45" spans="1:13">
      <c r="A45" s="14"/>
      <c r="B45" s="14"/>
      <c r="C45" s="14"/>
      <c r="D45" s="14"/>
      <c r="E45" s="14"/>
      <c r="F45" s="14"/>
      <c r="G45" s="14"/>
      <c r="H45" s="14"/>
      <c r="I45" s="14"/>
      <c r="J45" s="14"/>
      <c r="K45" s="14"/>
      <c r="L45" s="14"/>
      <c r="M45" s="14"/>
    </row>
    <row r="46" spans="1:13">
      <c r="A46" s="14"/>
      <c r="B46" s="14"/>
      <c r="C46" s="14"/>
      <c r="D46" s="14"/>
      <c r="E46" s="14"/>
      <c r="F46" s="14"/>
      <c r="G46" s="14"/>
      <c r="H46" s="14"/>
      <c r="I46" s="14"/>
      <c r="J46" s="14"/>
      <c r="K46" s="14"/>
      <c r="L46" s="14"/>
      <c r="M46" s="14"/>
    </row>
    <row r="47" spans="1:13">
      <c r="A47" s="14"/>
      <c r="B47" s="14"/>
      <c r="C47" s="14"/>
      <c r="D47" s="14"/>
      <c r="E47" s="14"/>
      <c r="F47" s="14"/>
      <c r="G47" s="14"/>
      <c r="H47" s="14"/>
      <c r="I47" s="14"/>
      <c r="J47" s="14"/>
      <c r="K47" s="14"/>
      <c r="L47" s="14"/>
      <c r="M47" s="14"/>
    </row>
    <row r="48" spans="1:13">
      <c r="A48" s="14"/>
      <c r="B48" s="14"/>
      <c r="C48" s="14"/>
      <c r="D48" s="14"/>
      <c r="E48" s="14"/>
      <c r="F48" s="14"/>
      <c r="G48" s="14"/>
      <c r="H48" s="14"/>
      <c r="I48" s="14"/>
      <c r="J48" s="14"/>
      <c r="K48" s="14"/>
      <c r="L48" s="14"/>
      <c r="M48" s="14"/>
    </row>
    <row r="49" spans="1:13">
      <c r="A49" s="14"/>
      <c r="B49" s="14"/>
      <c r="C49" s="14"/>
      <c r="D49" s="14"/>
      <c r="E49" s="14"/>
      <c r="F49" s="14"/>
      <c r="G49" s="14"/>
      <c r="H49" s="14"/>
      <c r="I49" s="14"/>
      <c r="J49" s="14"/>
      <c r="K49" s="14"/>
      <c r="L49" s="14"/>
      <c r="M49" s="14"/>
    </row>
    <row r="50" spans="1:13">
      <c r="A50" s="14"/>
      <c r="B50" s="14"/>
      <c r="C50" s="14"/>
      <c r="D50" s="14"/>
      <c r="E50" s="14"/>
      <c r="F50" s="14"/>
      <c r="G50" s="14"/>
      <c r="H50" s="14"/>
      <c r="I50" s="14"/>
      <c r="J50" s="14"/>
      <c r="K50" s="14"/>
      <c r="L50" s="14"/>
      <c r="M50" s="14"/>
    </row>
    <row r="51" spans="1:13">
      <c r="A51" s="14"/>
      <c r="B51" s="14"/>
      <c r="C51" s="14"/>
      <c r="D51" s="14"/>
      <c r="E51" s="14"/>
      <c r="F51" s="14"/>
      <c r="G51" s="14"/>
      <c r="H51" s="14"/>
      <c r="I51" s="14"/>
      <c r="J51" s="14"/>
      <c r="K51" s="14"/>
      <c r="L51" s="14"/>
      <c r="M51" s="14"/>
    </row>
    <row r="52" spans="1:13">
      <c r="A52" s="14"/>
      <c r="B52" s="14"/>
      <c r="C52" s="14"/>
      <c r="D52" s="14"/>
      <c r="E52" s="14"/>
      <c r="F52" s="14"/>
      <c r="G52" s="14"/>
      <c r="H52" s="14"/>
      <c r="I52" s="14"/>
      <c r="J52" s="14"/>
      <c r="K52" s="14"/>
      <c r="L52" s="14"/>
      <c r="M52" s="14"/>
    </row>
    <row r="53" spans="1:13">
      <c r="A53" s="14"/>
      <c r="B53" s="14"/>
      <c r="C53" s="14"/>
      <c r="D53" s="14"/>
      <c r="E53" s="14"/>
      <c r="F53" s="14"/>
      <c r="G53" s="14"/>
      <c r="H53" s="14"/>
      <c r="I53" s="14"/>
      <c r="J53" s="14"/>
      <c r="K53" s="14"/>
      <c r="L53" s="14"/>
      <c r="M53" s="14"/>
    </row>
    <row r="54" spans="1:13">
      <c r="A54" s="14"/>
      <c r="B54" s="14"/>
      <c r="C54" s="14"/>
      <c r="D54" s="14"/>
      <c r="E54" s="14"/>
      <c r="F54" s="14"/>
      <c r="G54" s="14"/>
      <c r="H54" s="14"/>
      <c r="I54" s="14"/>
      <c r="J54" s="14"/>
      <c r="K54" s="14"/>
      <c r="L54" s="14"/>
      <c r="M54" s="14"/>
    </row>
    <row r="55" spans="1:13">
      <c r="A55" s="14"/>
      <c r="B55" s="14"/>
      <c r="C55" s="14"/>
      <c r="D55" s="14"/>
      <c r="E55" s="14"/>
      <c r="F55" s="14"/>
      <c r="G55" s="14"/>
      <c r="H55" s="14"/>
      <c r="I55" s="14"/>
      <c r="J55" s="14"/>
      <c r="K55" s="14"/>
      <c r="L55" s="14"/>
      <c r="M55" s="14"/>
    </row>
    <row r="56" spans="1:13">
      <c r="A56" s="14"/>
      <c r="B56" s="14"/>
      <c r="C56" s="14"/>
      <c r="D56" s="14"/>
      <c r="E56" s="14"/>
      <c r="F56" s="14"/>
      <c r="G56" s="14"/>
      <c r="H56" s="14"/>
      <c r="I56" s="14"/>
      <c r="J56" s="14"/>
      <c r="K56" s="14"/>
      <c r="L56" s="14"/>
      <c r="M56" s="14"/>
    </row>
    <row r="57" spans="1:13">
      <c r="A57" s="14"/>
      <c r="B57" s="14"/>
      <c r="C57" s="14"/>
      <c r="D57" s="14"/>
      <c r="E57" s="14"/>
      <c r="F57" s="14"/>
      <c r="G57" s="14"/>
      <c r="H57" s="14"/>
      <c r="I57" s="14"/>
      <c r="J57" s="14"/>
      <c r="K57" s="14"/>
      <c r="L57" s="14"/>
      <c r="M57" s="14"/>
    </row>
    <row r="58" spans="1:13">
      <c r="A58" s="14"/>
      <c r="B58" s="14"/>
      <c r="C58" s="14"/>
      <c r="D58" s="14"/>
      <c r="E58" s="14"/>
      <c r="F58" s="14"/>
      <c r="G58" s="14"/>
      <c r="H58" s="14"/>
      <c r="I58" s="14"/>
      <c r="J58" s="14"/>
      <c r="K58" s="14"/>
      <c r="L58" s="14"/>
      <c r="M58" s="14"/>
    </row>
    <row r="59" spans="1:13">
      <c r="A59" s="14"/>
      <c r="B59" s="14"/>
      <c r="C59" s="14"/>
      <c r="D59" s="14"/>
      <c r="E59" s="14"/>
      <c r="F59" s="14"/>
      <c r="G59" s="14"/>
      <c r="H59" s="14"/>
      <c r="I59" s="14"/>
      <c r="J59" s="14"/>
      <c r="K59" s="14"/>
      <c r="L59" s="14"/>
      <c r="M59" s="14"/>
    </row>
    <row r="60" spans="1:13">
      <c r="A60" s="14"/>
      <c r="B60" s="14"/>
      <c r="C60" s="14"/>
      <c r="D60" s="14"/>
      <c r="E60" s="14"/>
      <c r="F60" s="14"/>
      <c r="G60" s="14"/>
      <c r="H60" s="14"/>
      <c r="I60" s="14"/>
      <c r="J60" s="14"/>
      <c r="K60" s="14"/>
      <c r="L60" s="14"/>
      <c r="M60" s="14"/>
    </row>
    <row r="61" spans="1:13">
      <c r="A61" s="14"/>
      <c r="B61" s="14"/>
      <c r="C61" s="14"/>
      <c r="D61" s="14"/>
      <c r="E61" s="14"/>
      <c r="F61" s="14"/>
      <c r="G61" s="14"/>
      <c r="H61" s="14"/>
      <c r="I61" s="14"/>
      <c r="J61" s="14"/>
      <c r="K61" s="14"/>
      <c r="L61" s="14"/>
      <c r="M61" s="14"/>
    </row>
    <row r="62" spans="1:13">
      <c r="A62" s="14"/>
      <c r="B62" s="14"/>
      <c r="C62" s="14"/>
      <c r="D62" s="14"/>
      <c r="E62" s="14"/>
      <c r="F62" s="14"/>
      <c r="G62" s="14"/>
      <c r="H62" s="14"/>
      <c r="I62" s="14"/>
      <c r="J62" s="14"/>
      <c r="K62" s="14"/>
      <c r="L62" s="14"/>
      <c r="M62" s="14"/>
    </row>
    <row r="63" spans="1:13">
      <c r="A63" s="14"/>
      <c r="B63" s="14"/>
      <c r="C63" s="14"/>
      <c r="D63" s="14"/>
      <c r="E63" s="14"/>
      <c r="F63" s="14"/>
      <c r="G63" s="14"/>
      <c r="H63" s="14"/>
      <c r="I63" s="14"/>
      <c r="J63" s="14"/>
      <c r="K63" s="14"/>
      <c r="L63" s="14"/>
      <c r="M63" s="14"/>
    </row>
    <row r="64" spans="1:13">
      <c r="A64" s="14"/>
      <c r="B64" s="14"/>
      <c r="C64" s="14"/>
      <c r="D64" s="14"/>
      <c r="E64" s="14"/>
      <c r="F64" s="14"/>
      <c r="G64" s="14"/>
      <c r="H64" s="14"/>
      <c r="I64" s="14"/>
      <c r="J64" s="14"/>
      <c r="K64" s="14"/>
      <c r="L64" s="14"/>
      <c r="M64" s="14"/>
    </row>
    <row r="65" spans="1:13">
      <c r="A65" s="14"/>
      <c r="B65" s="14"/>
      <c r="C65" s="14"/>
      <c r="D65" s="14"/>
      <c r="E65" s="14"/>
      <c r="F65" s="14"/>
      <c r="G65" s="14"/>
      <c r="H65" s="14"/>
      <c r="I65" s="14"/>
      <c r="J65" s="14"/>
      <c r="K65" s="14"/>
      <c r="L65" s="14"/>
      <c r="M65" s="14"/>
    </row>
    <row r="66" spans="1:13">
      <c r="A66" s="14"/>
      <c r="B66" s="14"/>
      <c r="C66" s="14"/>
      <c r="D66" s="14"/>
      <c r="E66" s="14"/>
      <c r="F66" s="14"/>
      <c r="G66" s="14"/>
      <c r="H66" s="14"/>
      <c r="I66" s="14"/>
      <c r="J66" s="14"/>
      <c r="K66" s="14"/>
      <c r="L66" s="14"/>
      <c r="M66" s="14"/>
    </row>
    <row r="67" spans="1:13">
      <c r="A67" s="14"/>
      <c r="B67" s="14"/>
      <c r="C67" s="14"/>
      <c r="D67" s="14"/>
      <c r="E67" s="14"/>
      <c r="F67" s="14"/>
      <c r="G67" s="14"/>
      <c r="H67" s="14"/>
      <c r="I67" s="14"/>
      <c r="J67" s="14"/>
      <c r="K67" s="14"/>
      <c r="L67" s="14"/>
      <c r="M67" s="14"/>
    </row>
    <row r="68" spans="1:13">
      <c r="A68" s="14"/>
      <c r="B68" s="14"/>
      <c r="C68" s="14"/>
      <c r="D68" s="14"/>
      <c r="E68" s="14"/>
      <c r="F68" s="14"/>
      <c r="G68" s="14"/>
      <c r="H68" s="14"/>
      <c r="I68" s="14"/>
      <c r="J68" s="14"/>
      <c r="K68" s="14"/>
      <c r="L68" s="14"/>
      <c r="M68" s="14"/>
    </row>
    <row r="69" spans="1:13">
      <c r="A69" s="14"/>
      <c r="B69" s="14"/>
      <c r="C69" s="14"/>
      <c r="D69" s="14"/>
      <c r="E69" s="14"/>
      <c r="F69" s="14"/>
      <c r="G69" s="14"/>
      <c r="H69" s="14"/>
      <c r="I69" s="14"/>
      <c r="J69" s="14"/>
      <c r="K69" s="14"/>
      <c r="L69" s="14"/>
      <c r="M69" s="14"/>
    </row>
    <row r="70" spans="1:13">
      <c r="A70" s="14"/>
      <c r="B70" s="14"/>
      <c r="C70" s="14"/>
      <c r="D70" s="14"/>
      <c r="E70" s="14"/>
      <c r="F70" s="14"/>
      <c r="G70" s="14"/>
      <c r="H70" s="14"/>
      <c r="I70" s="14"/>
      <c r="J70" s="14"/>
      <c r="K70" s="14"/>
      <c r="L70" s="14"/>
      <c r="M70" s="14"/>
    </row>
    <row r="71" spans="1:13">
      <c r="A71" s="14"/>
      <c r="B71" s="14"/>
      <c r="C71" s="14"/>
      <c r="D71" s="14"/>
      <c r="E71" s="14"/>
      <c r="F71" s="14"/>
      <c r="G71" s="14"/>
      <c r="H71" s="14"/>
      <c r="I71" s="14"/>
      <c r="J71" s="14"/>
      <c r="K71" s="14"/>
      <c r="L71" s="14"/>
      <c r="M71" s="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sheetData>
  <sheetProtection selectLockedCells="1"/>
  <autoFilter ref="A8:M8"/>
  <mergeCells count="8">
    <mergeCell ref="A27:C27"/>
    <mergeCell ref="A28:C29"/>
    <mergeCell ref="E27:I27"/>
    <mergeCell ref="E28:I29"/>
    <mergeCell ref="L27:L29"/>
    <mergeCell ref="B1:D1"/>
    <mergeCell ref="B2:D2"/>
    <mergeCell ref="B3:D3"/>
  </mergeCells>
  <phoneticPr fontId="35" type="noConversion"/>
  <conditionalFormatting sqref="B1:B3">
    <cfRule type="containsBlanks" dxfId="11" priority="5">
      <formula>LEN(TRIM(B1))=0</formula>
    </cfRule>
  </conditionalFormatting>
  <conditionalFormatting sqref="A12:M26 A4169:M65376 A9:A11 M9:M11 C10:J10 C9:H9 J9 D11:J11">
    <cfRule type="containsBlanks" dxfId="10" priority="4">
      <formula>LEN(TRIM(A9))=0</formula>
    </cfRule>
  </conditionalFormatting>
  <conditionalFormatting sqref="K9:L11">
    <cfRule type="containsBlanks" dxfId="9" priority="1">
      <formula>LEN(TRIM(K9))=0</formula>
    </cfRule>
  </conditionalFormatting>
  <dataValidations count="2">
    <dataValidation type="list" allowBlank="1" showInputMessage="1" showErrorMessage="1" sqref="M9:M65376">
      <formula1>"Evet,Hayır"</formula1>
    </dataValidation>
    <dataValidation type="list" allowBlank="1" showInputMessage="1" showErrorMessage="1" sqref="D9:D65376">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1"/>
  <sheetViews>
    <sheetView view="pageBreakPreview" zoomScale="85" zoomScaleNormal="100" zoomScaleSheetLayoutView="85" workbookViewId="0">
      <pane ySplit="8" topLeftCell="A9" activePane="bottomLeft" state="frozen"/>
      <selection pane="bottomLeft" activeCell="A9" sqref="A9:F11"/>
    </sheetView>
  </sheetViews>
  <sheetFormatPr defaultRowHeight="14.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53" t="str">
        <f>IF('1_GO'!C3="","",'1_GO'!C3)</f>
        <v>Muhasebat Genel Müdürlüğü</v>
      </c>
      <c r="C1" s="153"/>
      <c r="D1" s="153"/>
      <c r="E1" s="35" t="s">
        <v>808</v>
      </c>
      <c r="F1" s="14"/>
    </row>
    <row r="2" spans="1:6">
      <c r="A2" s="1" t="s">
        <v>786</v>
      </c>
      <c r="B2" s="154" t="str">
        <f>IF('1_GO'!C4="","",'1_GO'!C4)</f>
        <v>Diğer İşlemler</v>
      </c>
      <c r="C2" s="154"/>
      <c r="D2" s="154"/>
      <c r="E2" s="14"/>
      <c r="F2" s="14"/>
    </row>
    <row r="3" spans="1:6">
      <c r="A3" s="1" t="s">
        <v>785</v>
      </c>
      <c r="B3" s="155" t="str">
        <f>IF('1_GO'!C5="","",'1_GO'!C5)</f>
        <v>Mutemetlik Cari Hesabı İşlemleri</v>
      </c>
      <c r="C3" s="155"/>
      <c r="D3" s="155"/>
      <c r="E3" s="14"/>
      <c r="F3" s="14"/>
    </row>
    <row r="4" spans="1:6">
      <c r="A4" s="2"/>
      <c r="B4" s="2"/>
      <c r="C4" s="2"/>
      <c r="D4" s="14"/>
      <c r="E4" s="14"/>
      <c r="F4" s="14"/>
    </row>
    <row r="5" spans="1:6" ht="18">
      <c r="A5" s="6" t="s">
        <v>109</v>
      </c>
      <c r="B5" s="7"/>
      <c r="C5" s="7"/>
      <c r="D5" s="16"/>
      <c r="E5" s="161" t="s">
        <v>113</v>
      </c>
      <c r="F5" s="14"/>
    </row>
    <row r="6" spans="1:6">
      <c r="A6" s="9"/>
      <c r="B6" s="10"/>
      <c r="C6" s="10"/>
      <c r="D6" s="17"/>
      <c r="E6" s="162"/>
      <c r="F6" s="14"/>
    </row>
    <row r="7" spans="1:6">
      <c r="A7" s="14"/>
      <c r="B7" s="14"/>
      <c r="C7" s="14"/>
      <c r="D7" s="14"/>
      <c r="E7" s="14"/>
      <c r="F7" s="14"/>
    </row>
    <row r="8" spans="1:6">
      <c r="A8" s="1" t="s">
        <v>782</v>
      </c>
      <c r="B8" s="15" t="s">
        <v>1042</v>
      </c>
      <c r="C8" s="15" t="s">
        <v>1043</v>
      </c>
      <c r="D8" s="15" t="s">
        <v>108</v>
      </c>
      <c r="E8" s="15" t="s">
        <v>107</v>
      </c>
      <c r="F8" s="15" t="s">
        <v>110</v>
      </c>
    </row>
    <row r="9" spans="1:6">
      <c r="A9" s="29">
        <v>1</v>
      </c>
      <c r="B9" s="30" t="s">
        <v>1064</v>
      </c>
      <c r="C9" s="30" t="s">
        <v>1065</v>
      </c>
      <c r="D9" s="30" t="s">
        <v>1091</v>
      </c>
      <c r="E9" s="30" t="s">
        <v>1092</v>
      </c>
      <c r="F9" s="30" t="s">
        <v>1093</v>
      </c>
    </row>
    <row r="10" spans="1:6">
      <c r="A10" s="29">
        <v>2</v>
      </c>
      <c r="B10" s="30" t="s">
        <v>1065</v>
      </c>
      <c r="C10" s="30" t="s">
        <v>1066</v>
      </c>
      <c r="D10" s="30" t="s">
        <v>1091</v>
      </c>
      <c r="E10" s="30" t="s">
        <v>1092</v>
      </c>
      <c r="F10" s="30" t="s">
        <v>1094</v>
      </c>
    </row>
    <row r="11" spans="1:6">
      <c r="A11" s="29">
        <v>3</v>
      </c>
      <c r="B11" s="30" t="s">
        <v>1066</v>
      </c>
      <c r="C11" s="30" t="s">
        <v>1064</v>
      </c>
      <c r="D11" s="30" t="s">
        <v>1091</v>
      </c>
      <c r="E11" s="30" t="s">
        <v>1095</v>
      </c>
      <c r="F11" s="30" t="s">
        <v>1096</v>
      </c>
    </row>
  </sheetData>
  <sheetProtection formatCells="0" selectLockedCells="1"/>
  <mergeCells count="4">
    <mergeCell ref="B1:D1"/>
    <mergeCell ref="B2:D2"/>
    <mergeCell ref="B3:D3"/>
    <mergeCell ref="E5:E6"/>
  </mergeCells>
  <phoneticPr fontId="35" type="noConversion"/>
  <conditionalFormatting sqref="B1:B3">
    <cfRule type="containsBlanks" dxfId="8" priority="3">
      <formula>LEN(TRIM(B1))=0</formula>
    </cfRule>
  </conditionalFormatting>
  <conditionalFormatting sqref="A12:F65536">
    <cfRule type="containsBlanks" dxfId="7" priority="2">
      <formula>LEN(TRIM(A12))=0</formula>
    </cfRule>
  </conditionalFormatting>
  <conditionalFormatting sqref="A9:F11">
    <cfRule type="containsBlanks" dxfId="6" priority="1">
      <formula>LEN(TRIM(A9))=0</formula>
    </cfRule>
  </conditionalFormatting>
  <dataValidations count="7">
    <dataValidation type="list" allowBlank="1" showInputMessage="1" showErrorMessage="1" sqref="D825:D65536">
      <formula1>"Sürecin İşleyişi,Malzeme/Ekipman,Yazılım,İnsan Kaynağı"</formula1>
    </dataValidation>
    <dataValidation type="list" allowBlank="1" showInputMessage="1" showErrorMessage="1" sqref="D12:D824">
      <formula1>"Sözlü,Yazılı,Yazılım Aracılığı İle,Raporlama"</formula1>
    </dataValidation>
    <dataValidation type="list" allowBlank="1" showInputMessage="1" showErrorMessage="1" sqref="F12:F2498">
      <formula1>"Rapor Verme,Rapor Alma,Bilgi Verme,Bilgi Alma,Onay Alma,Onay Verme"</formula1>
    </dataValidation>
    <dataValidation type="list" allowBlank="1" showInputMessage="1" showErrorMessage="1" sqref="E12:E392">
      <formula1>"Tek Yönlü,Çift Yönlü"</formula1>
    </dataValidation>
    <dataValidation type="list" allowBlank="1" showInputMessage="1" showErrorMessage="1" sqref="E9:E11">
      <formula1>"Tek Yönlü,Çift Yönlü"</formula1>
    </dataValidation>
    <dataValidation type="list" allowBlank="1" showInputMessage="1" showErrorMessage="1" sqref="F9:F11">
      <formula1>"Rapor Verme,Rapor Alma,Bilgi Verme,Bilgi Alma,Onay Alma,Onay Verme"</formula1>
    </dataValidation>
    <dataValidation type="list" allowBlank="1" showInputMessage="1" showErrorMessage="1" sqref="D9:D11">
      <formula1>"Sözlü,Yazılı,Yazılım Aracılığı İle,Raporlama"</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showGridLines="0" view="pageBreakPreview" zoomScale="115" zoomScaleNormal="120" zoomScaleSheetLayoutView="115" zoomScalePageLayoutView="120" workbookViewId="0">
      <selection activeCell="C37" sqref="C37"/>
    </sheetView>
  </sheetViews>
  <sheetFormatPr defaultRowHeight="14.25"/>
  <sheetData>
    <row r="1" spans="1:11" ht="14.25" customHeight="1">
      <c r="A1" s="163" t="s">
        <v>1104</v>
      </c>
      <c r="B1" s="163"/>
      <c r="C1" s="163"/>
      <c r="D1" s="163"/>
      <c r="E1" s="163"/>
      <c r="F1" s="163"/>
      <c r="G1" s="163"/>
      <c r="H1" s="163"/>
      <c r="I1" s="35" t="s">
        <v>808</v>
      </c>
    </row>
    <row r="2" spans="1:11">
      <c r="A2" s="163"/>
      <c r="B2" s="163"/>
      <c r="C2" s="163"/>
      <c r="D2" s="163"/>
      <c r="E2" s="163"/>
      <c r="F2" s="163"/>
      <c r="G2" s="163"/>
      <c r="H2" s="163"/>
    </row>
    <row r="3" spans="1:11">
      <c r="A3" s="163"/>
      <c r="B3" s="163"/>
      <c r="C3" s="163"/>
      <c r="D3" s="163"/>
      <c r="E3" s="163"/>
      <c r="F3" s="163"/>
      <c r="G3" s="163"/>
      <c r="H3" s="163"/>
    </row>
    <row r="4" spans="1:11">
      <c r="A4" s="163"/>
      <c r="B4" s="163"/>
      <c r="C4" s="163"/>
      <c r="D4" s="163"/>
      <c r="E4" s="163"/>
      <c r="F4" s="163"/>
      <c r="G4" s="163"/>
      <c r="H4" s="163"/>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row r="25" spans="2:8">
      <c r="B25" s="89"/>
      <c r="C25" s="89"/>
      <c r="D25" s="89"/>
      <c r="E25" s="89"/>
      <c r="F25" s="89"/>
      <c r="G25" s="89"/>
      <c r="H25" s="89"/>
    </row>
  </sheetData>
  <mergeCells count="1">
    <mergeCell ref="A1:H4"/>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60" zoomScaleNormal="100" workbookViewId="0">
      <pane ySplit="9" topLeftCell="A10" activePane="bottomLeft" state="frozen"/>
      <selection pane="bottomLeft" activeCell="A10" sqref="A10"/>
    </sheetView>
  </sheetViews>
  <sheetFormatPr defaultRowHeight="14.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53" t="str">
        <f>IF('1_GO'!C3="","",'1_GO'!C3)</f>
        <v>Muhasebat Genel Müdürlüğü</v>
      </c>
      <c r="C1" s="153"/>
      <c r="D1" s="153"/>
      <c r="E1" s="35" t="s">
        <v>808</v>
      </c>
      <c r="F1" s="14"/>
      <c r="G1" s="14"/>
    </row>
    <row r="2" spans="1:7">
      <c r="A2" s="1" t="s">
        <v>786</v>
      </c>
      <c r="B2" s="154" t="str">
        <f>IF('1_GO'!C4="","",'1_GO'!C4)</f>
        <v>Diğer İşlemler</v>
      </c>
      <c r="C2" s="154"/>
      <c r="D2" s="154"/>
      <c r="E2" s="14"/>
      <c r="F2" s="14"/>
      <c r="G2" s="14"/>
    </row>
    <row r="3" spans="1:7">
      <c r="A3" s="1" t="s">
        <v>785</v>
      </c>
      <c r="B3" s="155" t="str">
        <f>IF('1_GO'!C5="","",'1_GO'!C5)</f>
        <v>Mutemetlik Cari Hesabı İşlemleri</v>
      </c>
      <c r="C3" s="155"/>
      <c r="D3" s="155"/>
      <c r="E3" s="14"/>
      <c r="F3" s="14"/>
      <c r="G3" s="14"/>
    </row>
    <row r="4" spans="1:7">
      <c r="A4" s="2"/>
      <c r="B4" s="2"/>
      <c r="C4" s="2"/>
      <c r="D4" s="14"/>
      <c r="E4" s="14"/>
      <c r="F4" s="14"/>
      <c r="G4" s="14"/>
    </row>
    <row r="5" spans="1:7" ht="18">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63.75">
      <c r="A9" s="1" t="s">
        <v>782</v>
      </c>
      <c r="B9" s="15" t="s">
        <v>418</v>
      </c>
      <c r="C9" s="15" t="s">
        <v>419</v>
      </c>
      <c r="D9" s="15" t="s">
        <v>420</v>
      </c>
      <c r="E9" s="15" t="s">
        <v>421</v>
      </c>
      <c r="F9" s="15" t="s">
        <v>422</v>
      </c>
      <c r="G9" s="15" t="s">
        <v>423</v>
      </c>
    </row>
    <row r="10" spans="1:7">
      <c r="A10" s="29" t="s">
        <v>1106</v>
      </c>
      <c r="B10" s="30" t="s">
        <v>1106</v>
      </c>
      <c r="C10" s="30" t="s">
        <v>1106</v>
      </c>
      <c r="D10" s="30" t="s">
        <v>1107</v>
      </c>
      <c r="E10" s="30" t="s">
        <v>1106</v>
      </c>
      <c r="F10" s="30" t="s">
        <v>1106</v>
      </c>
      <c r="G10" s="30" t="s">
        <v>1106</v>
      </c>
    </row>
  </sheetData>
  <sheetProtection formatCells="0" selectLockedCells="1"/>
  <mergeCells count="3">
    <mergeCell ref="B1:D1"/>
    <mergeCell ref="B2:D2"/>
    <mergeCell ref="B3:D3"/>
  </mergeCells>
  <phoneticPr fontId="35" type="noConversion"/>
  <conditionalFormatting sqref="B1:B3">
    <cfRule type="containsBlanks" dxfId="5" priority="2">
      <formula>LEN(TRIM(B1))=0</formula>
    </cfRule>
  </conditionalFormatting>
  <conditionalFormatting sqref="A10:G65536">
    <cfRule type="containsBlanks" dxfId="4"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2"/>
  <sheetViews>
    <sheetView view="pageBreakPreview" zoomScale="60" zoomScaleNormal="100" workbookViewId="0">
      <selection activeCell="A10" sqref="A10:F12"/>
    </sheetView>
  </sheetViews>
  <sheetFormatPr defaultRowHeight="14.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53" t="str">
        <f>IF('1_GO'!C3="","",'1_GO'!C3)</f>
        <v>Muhasebat Genel Müdürlüğü</v>
      </c>
      <c r="C1" s="153"/>
      <c r="D1" s="153"/>
      <c r="E1" s="35" t="s">
        <v>808</v>
      </c>
      <c r="F1" s="14"/>
    </row>
    <row r="2" spans="1:6">
      <c r="A2" s="1" t="s">
        <v>786</v>
      </c>
      <c r="B2" s="154" t="str">
        <f>IF('1_GO'!C4="","",'1_GO'!C4)</f>
        <v>Diğer İşlemler</v>
      </c>
      <c r="C2" s="154"/>
      <c r="D2" s="154"/>
      <c r="E2" s="14"/>
      <c r="F2" s="14"/>
    </row>
    <row r="3" spans="1:6">
      <c r="A3" s="1" t="s">
        <v>785</v>
      </c>
      <c r="B3" s="155" t="str">
        <f>IF('1_GO'!C5="","",'1_GO'!C5)</f>
        <v>Mutemetlik Cari Hesabı İşlemleri</v>
      </c>
      <c r="C3" s="155"/>
      <c r="D3" s="155"/>
      <c r="E3" s="14"/>
      <c r="F3" s="14"/>
    </row>
    <row r="4" spans="1:6">
      <c r="A4" s="2"/>
      <c r="B4" s="2"/>
      <c r="C4" s="2"/>
      <c r="D4" s="14"/>
      <c r="E4" s="14"/>
      <c r="F4" s="14"/>
    </row>
    <row r="5" spans="1:6" ht="18">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25.5">
      <c r="A9" s="1" t="s">
        <v>782</v>
      </c>
      <c r="B9" s="15" t="s">
        <v>434</v>
      </c>
      <c r="C9" s="15" t="s">
        <v>435</v>
      </c>
      <c r="D9" s="15" t="s">
        <v>436</v>
      </c>
      <c r="E9" s="15" t="s">
        <v>437</v>
      </c>
      <c r="F9" s="15" t="s">
        <v>438</v>
      </c>
    </row>
    <row r="10" spans="1:6" ht="15">
      <c r="A10" s="29">
        <v>1</v>
      </c>
      <c r="B10" s="29" t="s">
        <v>1097</v>
      </c>
      <c r="C10" s="29" t="s">
        <v>1098</v>
      </c>
      <c r="D10" s="119" t="s">
        <v>1099</v>
      </c>
      <c r="E10" s="29" t="s">
        <v>1058</v>
      </c>
      <c r="F10" s="29" t="s">
        <v>1065</v>
      </c>
    </row>
    <row r="11" spans="1:6" ht="15">
      <c r="A11" s="29">
        <v>2</v>
      </c>
      <c r="B11" s="29" t="s">
        <v>1100</v>
      </c>
      <c r="C11" s="29" t="s">
        <v>1098</v>
      </c>
      <c r="D11" s="119" t="s">
        <v>1101</v>
      </c>
      <c r="E11" s="29" t="s">
        <v>1058</v>
      </c>
      <c r="F11" s="29" t="s">
        <v>1065</v>
      </c>
    </row>
    <row r="12" spans="1:6" ht="15">
      <c r="A12" s="29">
        <v>3</v>
      </c>
      <c r="B12" s="29" t="s">
        <v>1102</v>
      </c>
      <c r="C12" s="29" t="s">
        <v>1098</v>
      </c>
      <c r="D12" s="119" t="s">
        <v>1103</v>
      </c>
      <c r="E12" s="29" t="s">
        <v>1058</v>
      </c>
      <c r="F12" s="29" t="s">
        <v>1065</v>
      </c>
    </row>
  </sheetData>
  <sheetProtection selectLockedCells="1"/>
  <mergeCells count="3">
    <mergeCell ref="B1:D1"/>
    <mergeCell ref="B2:D2"/>
    <mergeCell ref="B3:D3"/>
  </mergeCells>
  <phoneticPr fontId="35" type="noConversion"/>
  <conditionalFormatting sqref="B1:B3">
    <cfRule type="containsBlanks" dxfId="3" priority="4">
      <formula>LEN(TRIM(B1))=0</formula>
    </cfRule>
  </conditionalFormatting>
  <conditionalFormatting sqref="A14:F65536">
    <cfRule type="containsBlanks" dxfId="2" priority="3">
      <formula>LEN(TRIM(A14))=0</formula>
    </cfRule>
  </conditionalFormatting>
  <conditionalFormatting sqref="A13:F13">
    <cfRule type="containsBlanks" dxfId="1" priority="2">
      <formula>LEN(TRIM(A13))=0</formula>
    </cfRule>
  </conditionalFormatting>
  <conditionalFormatting sqref="A10:F12">
    <cfRule type="containsBlanks" dxfId="0" priority="1">
      <formula>LEN(TRIM(A10))=0</formula>
    </cfRule>
  </conditionalFormatting>
  <hyperlinks>
    <hyperlink ref="E1" location="'1_GO'!A1" display="Anasayfa"/>
    <hyperlink ref="D10" r:id="rId1"/>
    <hyperlink ref="D11" r:id="rId2"/>
    <hyperlink ref="D12" r:id="rId3"/>
  </hyperlinks>
  <pageMargins left="0.7" right="0.7" top="0.75" bottom="0.75" header="0.3" footer="0.3"/>
  <pageSetup paperSize="9" scale="60" orientation="portrait" r:id="rId4"/>
  <legacyDrawing r:id="rId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C16" activePane="bottomRight" state="frozen"/>
      <selection pane="topRight" activeCell="B1" sqref="B1"/>
      <selection pane="bottomLeft" activeCell="A2" sqref="A2"/>
      <selection pane="bottomRight" activeCell="C19" sqref="C19"/>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64" t="s">
        <v>909</v>
      </c>
      <c r="B28" s="22" t="s">
        <v>910</v>
      </c>
      <c r="C28" s="22" t="s">
        <v>911</v>
      </c>
      <c r="D28" s="22" t="s">
        <v>912</v>
      </c>
    </row>
    <row r="29" spans="1:4" ht="63.75">
      <c r="A29" s="165"/>
      <c r="B29" s="22" t="s">
        <v>913</v>
      </c>
      <c r="C29" s="22" t="s">
        <v>911</v>
      </c>
      <c r="D29" s="22" t="s">
        <v>912</v>
      </c>
    </row>
    <row r="30" spans="1:4" ht="51">
      <c r="A30" s="166"/>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67" t="s">
        <v>924</v>
      </c>
      <c r="B33" s="22" t="s">
        <v>925</v>
      </c>
      <c r="C33" s="22" t="s">
        <v>926</v>
      </c>
      <c r="D33" s="22" t="s">
        <v>927</v>
      </c>
    </row>
    <row r="34" spans="1:4" ht="51">
      <c r="A34" s="168"/>
      <c r="B34" s="22" t="s">
        <v>928</v>
      </c>
      <c r="C34" s="22" t="s">
        <v>929</v>
      </c>
      <c r="D34" s="22" t="s">
        <v>930</v>
      </c>
    </row>
    <row r="35" spans="1:4" ht="51">
      <c r="A35" s="21" t="s">
        <v>931</v>
      </c>
      <c r="B35" s="22" t="s">
        <v>932</v>
      </c>
      <c r="C35" s="22" t="s">
        <v>931</v>
      </c>
      <c r="D35" s="22" t="s">
        <v>933</v>
      </c>
    </row>
    <row r="36" spans="1:4" ht="25.5">
      <c r="A36" s="167" t="s">
        <v>934</v>
      </c>
      <c r="B36" s="22" t="s">
        <v>935</v>
      </c>
      <c r="C36" s="22" t="s">
        <v>936</v>
      </c>
      <c r="D36" s="22" t="s">
        <v>937</v>
      </c>
    </row>
    <row r="37" spans="1:4" ht="25.5">
      <c r="A37" s="169"/>
      <c r="B37" s="22" t="s">
        <v>938</v>
      </c>
      <c r="C37" s="22" t="s">
        <v>936</v>
      </c>
      <c r="D37" s="22" t="s">
        <v>937</v>
      </c>
    </row>
    <row r="38" spans="1:4" ht="38.25">
      <c r="A38" s="168"/>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38.2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63.75">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38.2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C26" sqref="C26"/>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36" t="s">
        <v>104</v>
      </c>
      <c r="D1" s="136"/>
    </row>
    <row r="2" spans="2:11">
      <c r="B2" s="98"/>
      <c r="C2" s="99"/>
      <c r="D2" s="99"/>
      <c r="E2" s="99"/>
      <c r="F2" s="99"/>
      <c r="G2" s="99"/>
      <c r="H2" s="99"/>
      <c r="I2" s="99"/>
      <c r="J2" s="99"/>
      <c r="K2" s="100"/>
    </row>
    <row r="3" spans="2:11" ht="15">
      <c r="B3" s="101"/>
      <c r="C3" s="102"/>
      <c r="D3" s="103" t="s">
        <v>1036</v>
      </c>
      <c r="E3" s="104"/>
      <c r="F3" s="102"/>
      <c r="G3" s="102"/>
      <c r="H3" s="102"/>
      <c r="I3" s="102"/>
      <c r="J3" s="102"/>
      <c r="K3" s="105"/>
    </row>
    <row r="4" spans="2:11" ht="15">
      <c r="B4" s="101"/>
      <c r="C4" s="102"/>
      <c r="D4" s="103" t="s">
        <v>1037</v>
      </c>
      <c r="E4" s="104"/>
      <c r="F4" s="102"/>
      <c r="G4" s="102"/>
      <c r="H4" s="102"/>
      <c r="I4" s="102"/>
      <c r="J4" s="102"/>
      <c r="K4" s="105"/>
    </row>
    <row r="5" spans="2:11" ht="15">
      <c r="B5" s="101"/>
      <c r="C5" s="102"/>
      <c r="D5" s="103"/>
      <c r="E5" s="104"/>
      <c r="F5" s="102"/>
      <c r="G5" s="102"/>
      <c r="H5" s="102"/>
      <c r="I5" s="102"/>
      <c r="J5" s="102"/>
      <c r="K5" s="105"/>
    </row>
    <row r="6" spans="2:11" ht="15">
      <c r="B6" s="101"/>
      <c r="C6" s="102"/>
      <c r="D6" s="103" t="s">
        <v>1045</v>
      </c>
      <c r="E6" s="104"/>
      <c r="F6" s="102"/>
      <c r="G6" s="102"/>
      <c r="H6" s="102"/>
      <c r="I6" s="102"/>
      <c r="J6" s="102"/>
      <c r="K6" s="105"/>
    </row>
    <row r="7" spans="2:11" ht="15">
      <c r="B7" s="91"/>
      <c r="C7" s="89"/>
      <c r="D7" s="92"/>
      <c r="E7" s="93"/>
      <c r="F7" s="89"/>
      <c r="G7" s="89"/>
      <c r="H7" s="89"/>
      <c r="I7" s="89"/>
      <c r="J7" s="89"/>
      <c r="K7" s="90"/>
    </row>
    <row r="8" spans="2:11" ht="15">
      <c r="B8" s="91"/>
      <c r="C8" s="89"/>
      <c r="D8" s="92" t="s">
        <v>43</v>
      </c>
      <c r="E8" s="93"/>
      <c r="F8" s="89"/>
      <c r="G8" s="89"/>
      <c r="H8" s="89"/>
      <c r="I8" s="89"/>
      <c r="J8" s="89"/>
      <c r="K8" s="90"/>
    </row>
    <row r="9" spans="2:11" ht="15">
      <c r="B9" s="91"/>
      <c r="C9" s="89"/>
      <c r="D9" s="92"/>
      <c r="E9" s="93"/>
      <c r="F9" s="89"/>
      <c r="G9" s="89"/>
      <c r="H9" s="89"/>
      <c r="I9" s="89"/>
      <c r="J9" s="89"/>
      <c r="K9" s="90"/>
    </row>
    <row r="10" spans="2:11" ht="15">
      <c r="B10" s="91"/>
      <c r="C10" s="89"/>
      <c r="D10" s="92" t="s">
        <v>95</v>
      </c>
      <c r="E10" s="93"/>
      <c r="F10" s="89"/>
      <c r="G10" s="89"/>
      <c r="H10" s="89"/>
      <c r="I10" s="89"/>
      <c r="J10" s="89"/>
      <c r="K10" s="90"/>
    </row>
    <row r="11" spans="2:11" ht="15">
      <c r="B11" s="91"/>
      <c r="C11" s="89"/>
      <c r="D11" s="94"/>
      <c r="E11" s="93"/>
      <c r="F11" s="89"/>
      <c r="G11" s="89"/>
      <c r="H11" s="89"/>
      <c r="I11" s="89"/>
      <c r="J11" s="89"/>
      <c r="K11" s="90"/>
    </row>
    <row r="12" spans="2:11" ht="15">
      <c r="B12" s="91"/>
      <c r="C12" s="89"/>
      <c r="D12" s="92" t="s">
        <v>44</v>
      </c>
      <c r="E12" s="93"/>
      <c r="F12" s="89"/>
      <c r="G12" s="89"/>
      <c r="H12" s="89"/>
      <c r="I12" s="89"/>
      <c r="J12" s="89"/>
      <c r="K12" s="90"/>
    </row>
    <row r="13" spans="2:11" ht="15">
      <c r="B13" s="91"/>
      <c r="C13" s="89"/>
      <c r="D13" s="94"/>
      <c r="E13" s="93"/>
      <c r="F13" s="89"/>
      <c r="G13" s="89"/>
      <c r="H13" s="89"/>
      <c r="I13" s="89"/>
      <c r="J13" s="89"/>
      <c r="K13" s="90"/>
    </row>
    <row r="14" spans="2:11" ht="15">
      <c r="B14" s="91"/>
      <c r="C14" s="89"/>
      <c r="D14" s="92" t="s">
        <v>1046</v>
      </c>
      <c r="E14" s="93"/>
      <c r="F14" s="89"/>
      <c r="G14" s="89"/>
      <c r="H14" s="89"/>
      <c r="I14" s="89"/>
      <c r="J14" s="89"/>
      <c r="K14" s="90"/>
    </row>
    <row r="15" spans="2:11" ht="15">
      <c r="B15" s="91"/>
      <c r="C15" s="89"/>
      <c r="D15" s="92"/>
      <c r="E15" s="93"/>
      <c r="F15" s="89"/>
      <c r="G15" s="89"/>
      <c r="H15" s="89"/>
      <c r="I15" s="89"/>
      <c r="J15" s="89"/>
      <c r="K15" s="90"/>
    </row>
    <row r="16" spans="2:11" ht="15">
      <c r="B16" s="91"/>
      <c r="C16" s="89"/>
      <c r="D16" s="92" t="s">
        <v>96</v>
      </c>
      <c r="E16" s="93"/>
      <c r="F16" s="89"/>
      <c r="G16" s="89"/>
      <c r="H16" s="89"/>
      <c r="I16" s="89"/>
      <c r="J16" s="89"/>
      <c r="K16" s="90"/>
    </row>
    <row r="17" spans="2:11" ht="15">
      <c r="B17" s="91"/>
      <c r="C17" s="89"/>
      <c r="D17" s="92"/>
      <c r="E17" s="93"/>
      <c r="F17" s="89"/>
      <c r="G17" s="89"/>
      <c r="H17" s="89"/>
      <c r="I17" s="89"/>
      <c r="J17" s="89"/>
      <c r="K17" s="90"/>
    </row>
    <row r="18" spans="2:11" ht="15">
      <c r="B18" s="91"/>
      <c r="C18" s="89"/>
      <c r="D18" s="92" t="s">
        <v>97</v>
      </c>
      <c r="E18" s="93"/>
      <c r="F18" s="89"/>
      <c r="G18" s="89"/>
      <c r="H18" s="89"/>
      <c r="I18" s="89"/>
      <c r="J18" s="89"/>
      <c r="K18" s="90"/>
    </row>
    <row r="19" spans="2:11" ht="15">
      <c r="B19" s="91"/>
      <c r="C19" s="89"/>
      <c r="D19" s="92"/>
      <c r="E19" s="93"/>
      <c r="F19" s="89"/>
      <c r="G19" s="89"/>
      <c r="H19" s="89"/>
      <c r="I19" s="89"/>
      <c r="J19" s="89"/>
      <c r="K19" s="90"/>
    </row>
    <row r="20" spans="2:11" ht="15">
      <c r="B20" s="91"/>
      <c r="C20" s="89"/>
      <c r="D20" s="92" t="s">
        <v>98</v>
      </c>
      <c r="E20" s="93"/>
      <c r="F20" s="89"/>
      <c r="G20" s="89"/>
      <c r="H20" s="89"/>
      <c r="I20" s="89"/>
      <c r="J20" s="89"/>
      <c r="K20" s="90"/>
    </row>
    <row r="21" spans="2:11" ht="15">
      <c r="B21" s="91"/>
      <c r="C21" s="89"/>
      <c r="D21" s="92"/>
      <c r="E21" s="93"/>
      <c r="F21" s="89"/>
      <c r="G21" s="89"/>
      <c r="H21" s="89"/>
      <c r="I21" s="89"/>
      <c r="J21" s="89"/>
      <c r="K21" s="90"/>
    </row>
    <row r="22" spans="2:11" ht="15" thickBot="1">
      <c r="B22" s="95"/>
      <c r="C22" s="96"/>
      <c r="D22" s="96"/>
      <c r="E22" s="96"/>
      <c r="F22" s="96"/>
      <c r="G22" s="96"/>
      <c r="H22" s="96"/>
      <c r="I22" s="96"/>
      <c r="J22" s="96"/>
      <c r="K22" s="97"/>
    </row>
    <row r="24" spans="2:11">
      <c r="B24" s="57" t="s">
        <v>45</v>
      </c>
      <c r="D24" s="57"/>
      <c r="E24" s="57"/>
      <c r="F24" s="57"/>
      <c r="G24" s="57"/>
      <c r="H24" s="57"/>
      <c r="I24" s="57"/>
    </row>
    <row r="25" spans="2:11" ht="15">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ht="15">
      <c r="B35" s="62" t="s">
        <v>55</v>
      </c>
      <c r="C35" s="57"/>
      <c r="D35" s="57"/>
      <c r="E35" s="57"/>
      <c r="F35" s="57"/>
      <c r="G35" s="57"/>
      <c r="H35" s="57"/>
      <c r="I35" s="57"/>
      <c r="J35" s="57"/>
      <c r="K35" s="57"/>
      <c r="L35" s="57"/>
      <c r="M35" s="57"/>
      <c r="N35" s="57"/>
      <c r="O35" s="57"/>
      <c r="P35" s="57"/>
      <c r="Q35" s="57"/>
    </row>
    <row r="36" spans="2:17" ht="38.25" customHeight="1">
      <c r="B36" s="133" t="s">
        <v>101</v>
      </c>
      <c r="C36" s="133"/>
      <c r="D36" s="133"/>
      <c r="E36" s="133"/>
      <c r="F36" s="133"/>
      <c r="G36" s="133"/>
      <c r="H36" s="133"/>
      <c r="I36" s="133"/>
      <c r="J36" s="133"/>
      <c r="K36" s="133"/>
      <c r="L36" s="57"/>
      <c r="M36" s="57"/>
      <c r="N36" s="57"/>
      <c r="O36" s="57"/>
      <c r="P36" s="57"/>
      <c r="Q36" s="57"/>
    </row>
    <row r="37" spans="2:17">
      <c r="B37" s="137" t="s">
        <v>47</v>
      </c>
      <c r="C37" s="137"/>
      <c r="D37" s="137"/>
      <c r="E37" s="137"/>
      <c r="F37" s="137"/>
      <c r="G37" s="137"/>
      <c r="H37" s="137"/>
      <c r="I37" s="137"/>
      <c r="J37" s="137"/>
      <c r="K37" s="137"/>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ht="15">
      <c r="B39" s="62" t="s">
        <v>56</v>
      </c>
      <c r="C39" s="57"/>
      <c r="D39" s="57"/>
      <c r="E39" s="57"/>
      <c r="F39" s="57"/>
      <c r="G39" s="57"/>
      <c r="H39" s="57"/>
      <c r="I39" s="57"/>
      <c r="J39" s="57"/>
      <c r="K39" s="57"/>
      <c r="L39" s="57"/>
      <c r="M39" s="57"/>
      <c r="N39" s="57"/>
      <c r="O39" s="57"/>
      <c r="P39" s="57"/>
      <c r="Q39" s="57"/>
    </row>
    <row r="40" spans="2:17">
      <c r="B40" s="137" t="s">
        <v>102</v>
      </c>
      <c r="C40" s="137"/>
      <c r="D40" s="137"/>
      <c r="E40" s="137"/>
      <c r="F40" s="137"/>
      <c r="G40" s="137"/>
      <c r="H40" s="137"/>
      <c r="I40" s="137"/>
      <c r="J40" s="137"/>
      <c r="K40" s="137"/>
      <c r="L40" s="57"/>
      <c r="M40" s="57"/>
      <c r="N40" s="57"/>
      <c r="O40" s="57"/>
      <c r="P40" s="57"/>
      <c r="Q40" s="57"/>
    </row>
    <row r="41" spans="2:17">
      <c r="B41" s="137" t="s">
        <v>48</v>
      </c>
      <c r="C41" s="137"/>
      <c r="D41" s="137"/>
      <c r="E41" s="137"/>
      <c r="F41" s="137"/>
      <c r="G41" s="137"/>
      <c r="H41" s="137"/>
      <c r="I41" s="137"/>
      <c r="J41" s="137"/>
      <c r="K41" s="137"/>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1047</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ht="15">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ht="15">
      <c r="B63" s="62" t="s">
        <v>50</v>
      </c>
      <c r="E63" s="57"/>
      <c r="F63" s="57"/>
      <c r="G63" s="57"/>
      <c r="H63" s="57"/>
      <c r="I63" s="57"/>
      <c r="J63" s="57"/>
      <c r="K63" s="57"/>
      <c r="L63" s="57"/>
      <c r="M63" s="57"/>
      <c r="N63" s="57"/>
      <c r="O63" s="57"/>
      <c r="P63" s="57"/>
      <c r="Q63" s="57"/>
    </row>
    <row r="64" spans="2:17">
      <c r="B64" s="134" t="s">
        <v>66</v>
      </c>
      <c r="C64" s="135"/>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ht="15">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33" t="s">
        <v>74</v>
      </c>
      <c r="C78" s="133"/>
      <c r="D78" s="133"/>
      <c r="E78" s="133"/>
      <c r="F78" s="133"/>
      <c r="G78" s="133"/>
      <c r="H78" s="133"/>
      <c r="I78" s="133"/>
      <c r="J78" s="133"/>
      <c r="K78" s="133"/>
    </row>
    <row r="80" spans="2:11">
      <c r="B80" s="57" t="s">
        <v>103</v>
      </c>
    </row>
    <row r="81" spans="2:5" ht="15" thickBot="1"/>
    <row r="82" spans="2:5" ht="23.1" customHeight="1" thickBot="1">
      <c r="B82" s="79" t="s">
        <v>448</v>
      </c>
      <c r="C82" s="80" t="s">
        <v>449</v>
      </c>
      <c r="D82" s="79" t="s">
        <v>448</v>
      </c>
      <c r="E82" s="80" t="s">
        <v>449</v>
      </c>
    </row>
    <row r="83" spans="2:5" ht="23.1" customHeight="1" thickBot="1">
      <c r="B83" s="81" t="s">
        <v>450</v>
      </c>
      <c r="C83" s="82" t="s">
        <v>451</v>
      </c>
      <c r="D83" s="81" t="s">
        <v>19</v>
      </c>
      <c r="E83" s="82"/>
    </row>
    <row r="84" spans="2:5" ht="23.1" customHeight="1" thickBot="1">
      <c r="B84" s="81" t="s">
        <v>452</v>
      </c>
      <c r="C84" s="82"/>
      <c r="D84" s="81" t="s">
        <v>20</v>
      </c>
      <c r="E84" s="82" t="s">
        <v>21</v>
      </c>
    </row>
    <row r="85" spans="2:5" ht="23.1" customHeight="1" thickBot="1">
      <c r="B85" s="81" t="s">
        <v>453</v>
      </c>
      <c r="C85" s="82" t="s">
        <v>454</v>
      </c>
      <c r="D85" s="81" t="s">
        <v>22</v>
      </c>
      <c r="E85" s="82"/>
    </row>
    <row r="86" spans="2:5" ht="23.1" customHeight="1" thickBot="1">
      <c r="B86" s="81" t="s">
        <v>455</v>
      </c>
      <c r="C86" s="82" t="s">
        <v>456</v>
      </c>
      <c r="D86" s="81" t="s">
        <v>23</v>
      </c>
      <c r="E86" s="82"/>
    </row>
    <row r="87" spans="2:5" ht="23.1" customHeight="1" thickBot="1">
      <c r="B87" s="81" t="s">
        <v>457</v>
      </c>
      <c r="C87" s="82"/>
      <c r="D87" s="81" t="s">
        <v>24</v>
      </c>
      <c r="E87" s="82"/>
    </row>
    <row r="88" spans="2:5" ht="23.1" customHeight="1" thickBot="1">
      <c r="B88" s="81" t="s">
        <v>458</v>
      </c>
      <c r="C88" s="82"/>
      <c r="D88" s="81" t="s">
        <v>25</v>
      </c>
      <c r="E88" s="82"/>
    </row>
    <row r="89" spans="2:5" ht="23.1" customHeight="1" thickBot="1">
      <c r="B89" s="81" t="s">
        <v>459</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33" t="s">
        <v>75</v>
      </c>
      <c r="C105" s="133"/>
      <c r="D105" s="133"/>
      <c r="E105" s="133"/>
      <c r="F105" s="133"/>
      <c r="G105" s="133"/>
      <c r="H105" s="133"/>
      <c r="I105" s="133"/>
      <c r="J105" s="133"/>
      <c r="K105" s="133"/>
    </row>
    <row r="106" spans="2:11">
      <c r="B106" s="57" t="s">
        <v>76</v>
      </c>
      <c r="C106" s="57"/>
      <c r="D106" s="57"/>
      <c r="E106" s="57"/>
      <c r="F106" s="57"/>
      <c r="G106" s="57"/>
      <c r="H106" s="57"/>
      <c r="I106" s="57"/>
      <c r="J106" s="57"/>
    </row>
    <row r="108" spans="2:11" ht="15">
      <c r="B108" s="62" t="s">
        <v>77</v>
      </c>
    </row>
    <row r="109" spans="2:11" ht="15">
      <c r="B109" s="62" t="s">
        <v>78</v>
      </c>
    </row>
    <row r="110" spans="2:11" ht="15">
      <c r="B110" s="62" t="s">
        <v>79</v>
      </c>
    </row>
    <row r="111" spans="2:11" ht="15" thickBot="1"/>
    <row r="112" spans="2:11" ht="15" thickBot="1">
      <c r="B112" s="85" t="s">
        <v>80</v>
      </c>
      <c r="C112" s="86" t="s">
        <v>81</v>
      </c>
    </row>
    <row r="113" spans="2:3" ht="15" thickBot="1">
      <c r="B113" s="78" t="s">
        <v>82</v>
      </c>
      <c r="C113" s="77" t="s">
        <v>83</v>
      </c>
    </row>
    <row r="114" spans="2:3" ht="15" thickBot="1">
      <c r="B114" s="78" t="s">
        <v>84</v>
      </c>
      <c r="C114" s="77" t="s">
        <v>85</v>
      </c>
    </row>
    <row r="115" spans="2:3" ht="15" thickBot="1">
      <c r="B115" s="78" t="s">
        <v>86</v>
      </c>
      <c r="C115" s="77" t="s">
        <v>87</v>
      </c>
    </row>
    <row r="116" spans="2:3" ht="24.75" thickBot="1">
      <c r="B116" s="78" t="s">
        <v>88</v>
      </c>
      <c r="C116" s="77" t="s">
        <v>89</v>
      </c>
    </row>
    <row r="117" spans="2:3" ht="24.75" thickBot="1">
      <c r="B117" s="78" t="s">
        <v>90</v>
      </c>
      <c r="C117" s="77" t="s">
        <v>91</v>
      </c>
    </row>
    <row r="119" spans="2:3" ht="15">
      <c r="B119" s="62" t="s">
        <v>92</v>
      </c>
    </row>
    <row r="120" spans="2:3" ht="15" thickBot="1"/>
    <row r="121" spans="2:3" ht="15" thickBot="1">
      <c r="B121" s="83" t="s">
        <v>80</v>
      </c>
      <c r="C121" s="84" t="s">
        <v>1044</v>
      </c>
    </row>
    <row r="122" spans="2:3" ht="15" thickBot="1">
      <c r="B122" s="55" t="s">
        <v>82</v>
      </c>
      <c r="C122" s="56" t="s">
        <v>83</v>
      </c>
    </row>
    <row r="123" spans="2:3" ht="15" thickBot="1">
      <c r="B123" s="55" t="s">
        <v>84</v>
      </c>
      <c r="C123" s="56" t="s">
        <v>85</v>
      </c>
    </row>
    <row r="124" spans="2:3" ht="100.5" thickBot="1">
      <c r="B124" s="55" t="s">
        <v>90</v>
      </c>
      <c r="C124" s="56"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view="pageBreakPreview" topLeftCell="A25" zoomScale="115" zoomScaleNormal="120" zoomScaleSheetLayoutView="115" zoomScalePageLayoutView="120" workbookViewId="0">
      <selection activeCell="A38" sqref="A38:I39"/>
    </sheetView>
  </sheetViews>
  <sheetFormatPr defaultRowHeight="14.25"/>
  <sheetData>
    <row r="1" spans="1:9" ht="22.5">
      <c r="A1" s="142" t="s">
        <v>1057</v>
      </c>
      <c r="B1" s="142"/>
      <c r="C1" s="142"/>
      <c r="D1" s="142"/>
      <c r="E1" s="142"/>
      <c r="F1" s="142"/>
      <c r="G1" s="142"/>
      <c r="H1" s="142"/>
      <c r="I1" s="142"/>
    </row>
    <row r="2" spans="1:9" ht="22.5">
      <c r="A2" s="142" t="s">
        <v>1058</v>
      </c>
      <c r="B2" s="142"/>
      <c r="C2" s="142"/>
      <c r="D2" s="142"/>
      <c r="E2" s="142"/>
      <c r="F2" s="142"/>
      <c r="G2" s="142"/>
      <c r="H2" s="142"/>
      <c r="I2" s="142"/>
    </row>
    <row r="3" spans="1:9" ht="22.5">
      <c r="A3" s="141" t="s">
        <v>1063</v>
      </c>
      <c r="B3" s="141"/>
      <c r="C3" s="141"/>
      <c r="D3" s="141"/>
      <c r="E3" s="141"/>
      <c r="F3" s="141"/>
      <c r="G3" s="141"/>
      <c r="H3" s="141"/>
      <c r="I3" s="141"/>
    </row>
    <row r="17" spans="3:7">
      <c r="C17" s="121"/>
      <c r="D17" s="121"/>
      <c r="E17" s="121"/>
      <c r="F17" s="121"/>
      <c r="G17" s="121"/>
    </row>
    <row r="18" spans="3:7">
      <c r="C18" s="121"/>
      <c r="D18" s="121"/>
      <c r="E18" s="121"/>
      <c r="F18" s="121"/>
      <c r="G18" s="121"/>
    </row>
    <row r="19" spans="3:7">
      <c r="C19" s="121"/>
      <c r="D19" s="121"/>
      <c r="E19" s="121"/>
      <c r="F19" s="121"/>
      <c r="G19" s="121"/>
    </row>
    <row r="20" spans="3:7">
      <c r="C20" s="121"/>
      <c r="D20" s="121"/>
      <c r="E20" s="121"/>
      <c r="F20" s="121"/>
      <c r="G20" s="121"/>
    </row>
    <row r="21" spans="3:7">
      <c r="D21" s="146"/>
    </row>
    <row r="22" spans="3:7">
      <c r="D22" s="146"/>
    </row>
    <row r="35" spans="1:9" ht="111.75" customHeight="1"/>
    <row r="36" spans="1:9" ht="15" thickBot="1"/>
    <row r="37" spans="1:9">
      <c r="A37" s="143" t="s">
        <v>1048</v>
      </c>
      <c r="B37" s="144"/>
      <c r="C37" s="144"/>
      <c r="D37" s="145"/>
      <c r="E37" s="143" t="s">
        <v>1049</v>
      </c>
      <c r="F37" s="144"/>
      <c r="G37" s="144"/>
      <c r="H37" s="144"/>
      <c r="I37" s="145"/>
    </row>
    <row r="38" spans="1:9" ht="18.75" customHeight="1">
      <c r="A38" s="138" t="s">
        <v>1113</v>
      </c>
      <c r="B38" s="139"/>
      <c r="C38" s="139"/>
      <c r="D38" s="140"/>
      <c r="E38" s="138" t="s">
        <v>1114</v>
      </c>
      <c r="F38" s="139"/>
      <c r="G38" s="139"/>
      <c r="H38" s="139"/>
      <c r="I38" s="140"/>
    </row>
    <row r="39" spans="1:9" ht="15" thickBot="1">
      <c r="A39" s="170" t="s">
        <v>1115</v>
      </c>
      <c r="B39" s="171"/>
      <c r="C39" s="171"/>
      <c r="D39" s="172"/>
      <c r="E39" s="170" t="s">
        <v>1116</v>
      </c>
      <c r="F39" s="171"/>
      <c r="G39" s="171"/>
      <c r="H39" s="171"/>
      <c r="I39" s="172"/>
    </row>
  </sheetData>
  <mergeCells count="10">
    <mergeCell ref="A39:D39"/>
    <mergeCell ref="E39:I39"/>
    <mergeCell ref="E38:I38"/>
    <mergeCell ref="A38:D38"/>
    <mergeCell ref="A3:I3"/>
    <mergeCell ref="A1:I1"/>
    <mergeCell ref="A2:I2"/>
    <mergeCell ref="A37:D37"/>
    <mergeCell ref="E37:I37"/>
    <mergeCell ref="D21:D22"/>
  </mergeCells>
  <phoneticPr fontId="35" type="noConversion"/>
  <pageMargins left="0.70866141732283472" right="0.70866141732283472" top="0.74803149606299213" bottom="0.74803149606299213" header="0.31496062992125984" footer="0.31496062992125984"/>
  <pageSetup paperSize="9" scale="9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
  <sheetViews>
    <sheetView showGridLines="0" view="pageBreakPreview" zoomScaleNormal="100" zoomScaleSheetLayoutView="100" workbookViewId="0">
      <selection activeCell="A9" sqref="A9:C11"/>
    </sheetView>
  </sheetViews>
  <sheetFormatPr defaultRowHeight="12.75"/>
  <cols>
    <col min="1" max="1" width="5" style="12" customWidth="1"/>
    <col min="2" max="2" width="50.25" style="12" customWidth="1"/>
    <col min="3" max="3" width="22.375" style="12" customWidth="1"/>
    <col min="4" max="16384" width="9" style="2"/>
  </cols>
  <sheetData>
    <row r="1" spans="1:4">
      <c r="A1" s="1" t="s">
        <v>784</v>
      </c>
      <c r="B1" s="147" t="str">
        <f>IF('1_GO'!C3="","",'1_GO'!C3)</f>
        <v>Muhasebat Genel Müdürlüğü</v>
      </c>
      <c r="C1" s="148"/>
      <c r="D1" s="35" t="s">
        <v>808</v>
      </c>
    </row>
    <row r="2" spans="1:4">
      <c r="A2" s="1" t="s">
        <v>786</v>
      </c>
      <c r="B2" s="149" t="str">
        <f>IF('1_GO'!C4="","",'1_GO'!C4)</f>
        <v>Diğer İşlemler</v>
      </c>
      <c r="C2" s="150"/>
    </row>
    <row r="3" spans="1:4">
      <c r="A3" s="1" t="s">
        <v>785</v>
      </c>
      <c r="B3" s="151" t="str">
        <f>IF('1_GO'!C5="","",'1_GO'!C5)</f>
        <v>Mutemetlik Cari Hesabı İşlemleri</v>
      </c>
      <c r="C3" s="152"/>
    </row>
    <row r="4" spans="1:4">
      <c r="A4" s="2"/>
      <c r="B4" s="2"/>
      <c r="C4" s="2"/>
    </row>
    <row r="5" spans="1:4" ht="18">
      <c r="A5" s="6" t="s">
        <v>787</v>
      </c>
      <c r="B5" s="7"/>
      <c r="C5" s="8"/>
    </row>
    <row r="6" spans="1:4">
      <c r="A6" s="9" t="s">
        <v>780</v>
      </c>
      <c r="B6" s="10"/>
      <c r="C6" s="11"/>
    </row>
    <row r="7" spans="1:4">
      <c r="A7" s="3"/>
      <c r="B7" s="2"/>
      <c r="C7" s="2"/>
    </row>
    <row r="8" spans="1:4">
      <c r="A8" s="1" t="s">
        <v>782</v>
      </c>
      <c r="B8" s="1" t="s">
        <v>1042</v>
      </c>
      <c r="C8" s="15" t="s">
        <v>1050</v>
      </c>
    </row>
    <row r="9" spans="1:4">
      <c r="A9" s="12">
        <v>1</v>
      </c>
      <c r="B9" s="12" t="s">
        <v>1064</v>
      </c>
      <c r="C9" s="12">
        <v>1</v>
      </c>
    </row>
    <row r="10" spans="1:4">
      <c r="A10" s="12">
        <v>2</v>
      </c>
      <c r="B10" s="12" t="s">
        <v>1065</v>
      </c>
      <c r="C10" s="12">
        <v>1</v>
      </c>
    </row>
    <row r="11" spans="1:4">
      <c r="A11" s="12">
        <v>3</v>
      </c>
      <c r="B11" s="12" t="s">
        <v>1066</v>
      </c>
      <c r="C11" s="12">
        <v>1</v>
      </c>
    </row>
  </sheetData>
  <sheetProtection selectLockedCells="1"/>
  <mergeCells count="3">
    <mergeCell ref="B1:C1"/>
    <mergeCell ref="B2:C2"/>
    <mergeCell ref="B3:C3"/>
  </mergeCells>
  <phoneticPr fontId="35" type="noConversion"/>
  <conditionalFormatting sqref="B1:C3">
    <cfRule type="containsBlanks" dxfId="36" priority="3">
      <formula>LEN(TRIM(B1))=0</formula>
    </cfRule>
  </conditionalFormatting>
  <conditionalFormatting sqref="A9:B150 A151:C65324">
    <cfRule type="containsBlanks" dxfId="35" priority="2">
      <formula>LEN(TRIM(A9))=0</formula>
    </cfRule>
  </conditionalFormatting>
  <conditionalFormatting sqref="C9:C150">
    <cfRule type="containsBlanks" dxfId="34"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Normal="100" zoomScaleSheetLayoutView="85" workbookViewId="0">
      <selection activeCell="A12" sqref="A12:C12"/>
    </sheetView>
  </sheetViews>
  <sheetFormatPr defaultRowHeight="12.75"/>
  <cols>
    <col min="1" max="1" width="5" style="12" customWidth="1"/>
    <col min="2" max="2" width="64.875" style="12" customWidth="1"/>
    <col min="3" max="3" width="13.875" style="12" customWidth="1"/>
    <col min="4" max="16384" width="9" style="2"/>
  </cols>
  <sheetData>
    <row r="1" spans="1:4">
      <c r="A1" s="1" t="s">
        <v>784</v>
      </c>
      <c r="B1" s="147" t="str">
        <f>IF('1_GO'!C3="","",'1_GO'!C3)</f>
        <v>Muhasebat Genel Müdürlüğü</v>
      </c>
      <c r="C1" s="148"/>
      <c r="D1" s="35" t="s">
        <v>808</v>
      </c>
    </row>
    <row r="2" spans="1:4">
      <c r="A2" s="1" t="s">
        <v>786</v>
      </c>
      <c r="B2" s="149" t="str">
        <f>IF('1_GO'!C4="","",'1_GO'!C4)</f>
        <v>Diğer İşlemler</v>
      </c>
      <c r="C2" s="150"/>
    </row>
    <row r="3" spans="1:4">
      <c r="A3" s="1" t="s">
        <v>785</v>
      </c>
      <c r="B3" s="151" t="str">
        <f>IF('1_GO'!C5="","",'1_GO'!C5)</f>
        <v>Mutemetlik Cari Hesabı İşlemleri</v>
      </c>
      <c r="C3" s="152"/>
    </row>
    <row r="4" spans="1:4">
      <c r="A4" s="2"/>
      <c r="B4" s="2"/>
      <c r="C4" s="2"/>
    </row>
    <row r="5" spans="1:4" ht="18">
      <c r="A5" s="6" t="s">
        <v>1051</v>
      </c>
      <c r="B5" s="7"/>
      <c r="C5" s="8"/>
    </row>
    <row r="6" spans="1:4">
      <c r="A6" s="9" t="s">
        <v>1052</v>
      </c>
      <c r="B6" s="10"/>
      <c r="C6" s="11"/>
    </row>
    <row r="7" spans="1:4" ht="18.75">
      <c r="A7" s="106"/>
      <c r="B7" s="2"/>
      <c r="C7" s="2"/>
    </row>
    <row r="8" spans="1:4">
      <c r="A8" s="1" t="s">
        <v>782</v>
      </c>
      <c r="B8" s="1" t="s">
        <v>789</v>
      </c>
      <c r="C8" s="1" t="s">
        <v>781</v>
      </c>
    </row>
    <row r="9" spans="1:4">
      <c r="A9" s="12">
        <v>1</v>
      </c>
      <c r="B9" s="12" t="s">
        <v>1067</v>
      </c>
      <c r="C9" s="12">
        <v>1</v>
      </c>
    </row>
    <row r="10" spans="1:4">
      <c r="A10" s="12">
        <v>2</v>
      </c>
      <c r="B10" s="12" t="s">
        <v>1068</v>
      </c>
      <c r="C10" s="12">
        <v>1</v>
      </c>
    </row>
    <row r="11" spans="1:4">
      <c r="A11" s="12">
        <v>3</v>
      </c>
      <c r="B11" s="12" t="s">
        <v>1069</v>
      </c>
      <c r="C11" s="12">
        <v>1</v>
      </c>
    </row>
    <row r="12" spans="1:4">
      <c r="A12" s="12">
        <v>4</v>
      </c>
      <c r="B12" s="12" t="s">
        <v>1070</v>
      </c>
      <c r="C12"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33" priority="6">
      <formula>LEN(TRIM(B1))=0</formula>
    </cfRule>
  </conditionalFormatting>
  <conditionalFormatting sqref="A130:C65536">
    <cfRule type="containsBlanks" dxfId="32" priority="5">
      <formula>LEN(TRIM(A130))=0</formula>
    </cfRule>
  </conditionalFormatting>
  <conditionalFormatting sqref="A13:B105">
    <cfRule type="containsBlanks" dxfId="31" priority="4">
      <formula>LEN(TRIM(A13))=0</formula>
    </cfRule>
  </conditionalFormatting>
  <conditionalFormatting sqref="C13:C105">
    <cfRule type="containsBlanks" dxfId="30" priority="3">
      <formula>LEN(TRIM(C13))=0</formula>
    </cfRule>
  </conditionalFormatting>
  <conditionalFormatting sqref="C9:C12">
    <cfRule type="containsBlanks" dxfId="29" priority="1">
      <formula>LEN(TRIM(C9))=0</formula>
    </cfRule>
  </conditionalFormatting>
  <conditionalFormatting sqref="A9:B12">
    <cfRule type="containsBlanks" dxfId="28" priority="2">
      <formula>LEN(TRIM(A9))=0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A9" sqref="A9:B9"/>
    </sheetView>
  </sheetViews>
  <sheetFormatPr defaultRowHeight="12.75"/>
  <cols>
    <col min="1" max="1" width="5" style="12" customWidth="1"/>
    <col min="2" max="2" width="71.375" style="12" customWidth="1"/>
    <col min="3" max="16384" width="9" style="2"/>
  </cols>
  <sheetData>
    <row r="1" spans="1:3">
      <c r="A1" s="1" t="s">
        <v>784</v>
      </c>
      <c r="B1" s="13" t="str">
        <f>IF('1_GO'!C3="","",'1_GO'!C3)</f>
        <v>Muhasebat Genel Müdürlüğü</v>
      </c>
      <c r="C1" s="35" t="s">
        <v>808</v>
      </c>
    </row>
    <row r="2" spans="1:3">
      <c r="A2" s="1" t="s">
        <v>786</v>
      </c>
      <c r="B2" s="4" t="str">
        <f>IF('1_GO'!C4="","",'1_GO'!C4)</f>
        <v>Diğer İşlemler</v>
      </c>
    </row>
    <row r="3" spans="1:3">
      <c r="A3" s="1" t="s">
        <v>785</v>
      </c>
      <c r="B3" s="5" t="str">
        <f>IF('1_GO'!C5="","",'1_GO'!C5)</f>
        <v>Mutemetlik Cari Hesabı İşlemleri</v>
      </c>
    </row>
    <row r="4" spans="1:3">
      <c r="A4" s="2"/>
      <c r="B4" s="2"/>
    </row>
    <row r="5" spans="1:3" ht="18">
      <c r="A5" s="6" t="s">
        <v>792</v>
      </c>
      <c r="B5" s="8"/>
    </row>
    <row r="6" spans="1:3">
      <c r="A6" s="9" t="s">
        <v>793</v>
      </c>
      <c r="B6" s="11"/>
    </row>
    <row r="7" spans="1:3">
      <c r="A7" s="3"/>
      <c r="B7" s="2"/>
    </row>
    <row r="8" spans="1:3">
      <c r="A8" s="1" t="s">
        <v>782</v>
      </c>
      <c r="B8" s="1" t="s">
        <v>794</v>
      </c>
    </row>
    <row r="9" spans="1:3">
      <c r="A9" s="12">
        <v>1</v>
      </c>
      <c r="B9" s="12" t="s">
        <v>1071</v>
      </c>
    </row>
  </sheetData>
  <sheetProtection selectLockedCells="1"/>
  <phoneticPr fontId="35" type="noConversion"/>
  <conditionalFormatting sqref="B1:B3">
    <cfRule type="containsBlanks" dxfId="27" priority="3">
      <formula>LEN(TRIM(B1))=0</formula>
    </cfRule>
  </conditionalFormatting>
  <conditionalFormatting sqref="A10:B65536">
    <cfRule type="containsBlanks" dxfId="26" priority="2">
      <formula>LEN(TRIM(A10))=0</formula>
    </cfRule>
  </conditionalFormatting>
  <conditionalFormatting sqref="A9:B9">
    <cfRule type="containsBlanks" dxfId="25"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31" sqref="B31"/>
    </sheetView>
  </sheetViews>
  <sheetFormatPr defaultRowHeight="12.75"/>
  <cols>
    <col min="1" max="1" width="5" style="12" customWidth="1"/>
    <col min="2" max="2" width="79" style="12" customWidth="1"/>
    <col min="3" max="16384" width="9" style="2"/>
  </cols>
  <sheetData>
    <row r="1" spans="1:3">
      <c r="A1" s="1" t="s">
        <v>784</v>
      </c>
      <c r="B1" s="13" t="str">
        <f>IF('1_GO'!C3="","",'1_GO'!C3)</f>
        <v>Muhasebat Genel Müdürlüğü</v>
      </c>
      <c r="C1" s="35" t="s">
        <v>808</v>
      </c>
    </row>
    <row r="2" spans="1:3">
      <c r="A2" s="1" t="s">
        <v>786</v>
      </c>
      <c r="B2" s="4" t="str">
        <f>IF('1_GO'!C4="","",'1_GO'!C4)</f>
        <v>Diğer İşlemler</v>
      </c>
    </row>
    <row r="3" spans="1:3">
      <c r="A3" s="1" t="s">
        <v>785</v>
      </c>
      <c r="B3" s="5" t="str">
        <f>IF('1_GO'!C5="","",'1_GO'!C5)</f>
        <v>Mutemetlik Cari Hesabı İşlemleri</v>
      </c>
    </row>
    <row r="4" spans="1:3">
      <c r="A4" s="2"/>
      <c r="B4" s="2"/>
    </row>
    <row r="5" spans="1:3" ht="18">
      <c r="A5" s="6" t="s">
        <v>443</v>
      </c>
      <c r="B5" s="8"/>
    </row>
    <row r="6" spans="1:3">
      <c r="A6" s="9"/>
      <c r="B6" s="11"/>
    </row>
    <row r="7" spans="1:3">
      <c r="A7" s="3"/>
      <c r="B7" s="2"/>
    </row>
    <row r="8" spans="1:3">
      <c r="A8" s="1" t="s">
        <v>782</v>
      </c>
      <c r="B8" s="1" t="s">
        <v>800</v>
      </c>
    </row>
    <row r="9" spans="1:3">
      <c r="A9" s="12">
        <v>1</v>
      </c>
      <c r="B9" s="113" t="s">
        <v>1072</v>
      </c>
    </row>
  </sheetData>
  <sheetProtection selectLockedCells="1"/>
  <phoneticPr fontId="35" type="noConversion"/>
  <conditionalFormatting sqref="B1:B3">
    <cfRule type="containsBlanks" dxfId="24" priority="2">
      <formula>LEN(TRIM(B1))=0</formula>
    </cfRule>
  </conditionalFormatting>
  <conditionalFormatting sqref="A10:B65536 A9">
    <cfRule type="containsBlanks" dxfId="23"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9" sqref="B9"/>
    </sheetView>
  </sheetViews>
  <sheetFormatPr defaultRowHeight="12.75"/>
  <cols>
    <col min="1" max="1" width="5" style="12" customWidth="1"/>
    <col min="2" max="2" width="80.25" style="12" customWidth="1"/>
    <col min="3" max="16384" width="9" style="2"/>
  </cols>
  <sheetData>
    <row r="1" spans="1:3">
      <c r="A1" s="1" t="s">
        <v>784</v>
      </c>
      <c r="B1" s="13" t="str">
        <f>IF('1_GO'!C3="","",'1_GO'!C3)</f>
        <v>Muhasebat Genel Müdürlüğü</v>
      </c>
      <c r="C1" s="35" t="s">
        <v>808</v>
      </c>
    </row>
    <row r="2" spans="1:3">
      <c r="A2" s="1" t="s">
        <v>786</v>
      </c>
      <c r="B2" s="4" t="str">
        <f>IF('1_GO'!C4="","",'1_GO'!C4)</f>
        <v>Diğer İşlemler</v>
      </c>
    </row>
    <row r="3" spans="1:3">
      <c r="A3" s="1" t="s">
        <v>785</v>
      </c>
      <c r="B3" s="5" t="str">
        <f>IF('1_GO'!C5="","",'1_GO'!C5)</f>
        <v>Mutemetlik Cari Hesabı İşlemleri</v>
      </c>
    </row>
    <row r="4" spans="1:3">
      <c r="A4" s="2"/>
      <c r="B4" s="2"/>
    </row>
    <row r="5" spans="1:3" ht="18">
      <c r="A5" s="6" t="s">
        <v>444</v>
      </c>
      <c r="B5" s="8"/>
    </row>
    <row r="6" spans="1:3">
      <c r="A6" s="9"/>
      <c r="B6" s="11"/>
    </row>
    <row r="7" spans="1:3">
      <c r="A7" s="3"/>
      <c r="B7" s="2"/>
    </row>
    <row r="8" spans="1:3">
      <c r="A8" s="1" t="s">
        <v>782</v>
      </c>
      <c r="B8" s="1" t="s">
        <v>801</v>
      </c>
    </row>
    <row r="9" spans="1:3">
      <c r="A9" s="12">
        <v>1</v>
      </c>
      <c r="B9" s="113" t="s">
        <v>1073</v>
      </c>
    </row>
  </sheetData>
  <sheetProtection selectLockedCells="1"/>
  <phoneticPr fontId="35" type="noConversion"/>
  <conditionalFormatting sqref="B1:B3">
    <cfRule type="containsBlanks" dxfId="22" priority="3">
      <formula>LEN(TRIM(B1))=0</formula>
    </cfRule>
  </conditionalFormatting>
  <conditionalFormatting sqref="A10:B65536 A9">
    <cfRule type="containsBlanks" dxfId="21" priority="2">
      <formula>LEN(TRIM(A9))=0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Normal="100" zoomScaleSheetLayoutView="100" workbookViewId="0">
      <selection activeCell="B10" sqref="A10:B10"/>
    </sheetView>
  </sheetViews>
  <sheetFormatPr defaultRowHeight="12.75"/>
  <cols>
    <col min="1" max="1" width="5" style="12" customWidth="1"/>
    <col min="2" max="2" width="78" style="12" customWidth="1"/>
    <col min="3" max="16384" width="9" style="2"/>
  </cols>
  <sheetData>
    <row r="1" spans="1:3">
      <c r="A1" s="1" t="s">
        <v>784</v>
      </c>
      <c r="B1" s="13" t="str">
        <f>IF('1_GO'!C3="","",'1_GO'!C3)</f>
        <v>Muhasebat Genel Müdürlüğü</v>
      </c>
      <c r="C1" s="35" t="s">
        <v>808</v>
      </c>
    </row>
    <row r="2" spans="1:3">
      <c r="A2" s="1" t="s">
        <v>786</v>
      </c>
      <c r="B2" s="4" t="str">
        <f>IF('1_GO'!C4="","",'1_GO'!C4)</f>
        <v>Diğer İşlemler</v>
      </c>
    </row>
    <row r="3" spans="1:3">
      <c r="A3" s="1" t="s">
        <v>785</v>
      </c>
      <c r="B3" s="5" t="str">
        <f>IF('1_GO'!C5="","",'1_GO'!C5)</f>
        <v>Mutemetlik Cari Hesabı İşlemleri</v>
      </c>
    </row>
    <row r="4" spans="1:3">
      <c r="A4" s="2"/>
      <c r="B4" s="2"/>
    </row>
    <row r="5" spans="1:3" ht="18">
      <c r="A5" s="6" t="s">
        <v>445</v>
      </c>
      <c r="B5" s="8"/>
    </row>
    <row r="6" spans="1:3">
      <c r="A6" s="9"/>
      <c r="B6" s="11"/>
    </row>
    <row r="7" spans="1:3">
      <c r="A7" s="3"/>
      <c r="B7" s="2"/>
    </row>
    <row r="8" spans="1:3">
      <c r="A8" s="1" t="s">
        <v>782</v>
      </c>
      <c r="B8" s="1" t="s">
        <v>802</v>
      </c>
    </row>
    <row r="9" spans="1:3">
      <c r="A9" s="111" t="s">
        <v>1074</v>
      </c>
      <c r="B9" s="111" t="s">
        <v>1075</v>
      </c>
    </row>
    <row r="10" spans="1:3">
      <c r="A10" s="111"/>
      <c r="B10" s="111"/>
    </row>
    <row r="11" spans="1:3">
      <c r="A11" s="111"/>
      <c r="B11" s="111"/>
    </row>
    <row r="12" spans="1:3">
      <c r="A12" s="111"/>
      <c r="B12" s="111"/>
    </row>
    <row r="13" spans="1:3">
      <c r="A13" s="111"/>
      <c r="B13" s="111"/>
    </row>
    <row r="14" spans="1:3">
      <c r="A14" s="111"/>
      <c r="B14" s="111"/>
    </row>
    <row r="15" spans="1:3">
      <c r="A15" s="111"/>
      <c r="B15" s="111"/>
    </row>
    <row r="16" spans="1:3">
      <c r="A16" s="111"/>
      <c r="B16" s="111"/>
    </row>
    <row r="17" spans="1:2">
      <c r="A17" s="111"/>
      <c r="B17" s="111"/>
    </row>
    <row r="18" spans="1:2">
      <c r="A18" s="111"/>
      <c r="B18" s="111"/>
    </row>
    <row r="19" spans="1:2">
      <c r="A19" s="111"/>
      <c r="B19" s="111"/>
    </row>
    <row r="20" spans="1:2">
      <c r="A20" s="111"/>
      <c r="B20" s="111"/>
    </row>
    <row r="21" spans="1:2">
      <c r="A21" s="111"/>
      <c r="B21" s="111"/>
    </row>
    <row r="22" spans="1:2">
      <c r="A22" s="111"/>
      <c r="B22" s="111"/>
    </row>
    <row r="23" spans="1:2">
      <c r="A23" s="111"/>
      <c r="B23" s="111"/>
    </row>
    <row r="24" spans="1:2">
      <c r="A24" s="111"/>
      <c r="B24" s="111"/>
    </row>
    <row r="25" spans="1:2">
      <c r="A25" s="111"/>
      <c r="B25" s="111"/>
    </row>
    <row r="26" spans="1:2">
      <c r="A26" s="111"/>
      <c r="B26" s="111"/>
    </row>
    <row r="27" spans="1:2">
      <c r="A27" s="111"/>
      <c r="B27" s="111"/>
    </row>
    <row r="28" spans="1:2">
      <c r="A28" s="111"/>
      <c r="B28" s="111"/>
    </row>
    <row r="29" spans="1:2">
      <c r="A29" s="111"/>
      <c r="B29" s="111"/>
    </row>
    <row r="30" spans="1:2">
      <c r="A30" s="111"/>
      <c r="B30" s="111"/>
    </row>
    <row r="31" spans="1:2">
      <c r="A31" s="111"/>
      <c r="B31" s="111"/>
    </row>
    <row r="32" spans="1:2">
      <c r="A32" s="111"/>
      <c r="B32" s="111"/>
    </row>
    <row r="33" spans="1:2">
      <c r="A33" s="111"/>
      <c r="B33" s="111"/>
    </row>
    <row r="34" spans="1:2">
      <c r="A34" s="111"/>
      <c r="B34" s="111"/>
    </row>
    <row r="35" spans="1:2">
      <c r="A35" s="111"/>
      <c r="B35" s="111"/>
    </row>
    <row r="36" spans="1:2">
      <c r="A36" s="111"/>
      <c r="B36" s="111"/>
    </row>
    <row r="37" spans="1:2">
      <c r="A37" s="111"/>
      <c r="B37" s="111"/>
    </row>
    <row r="38" spans="1:2">
      <c r="A38" s="111"/>
      <c r="B38" s="111"/>
    </row>
    <row r="39" spans="1:2">
      <c r="A39" s="111"/>
      <c r="B39" s="111"/>
    </row>
    <row r="40" spans="1:2">
      <c r="A40" s="111"/>
      <c r="B40" s="111"/>
    </row>
    <row r="41" spans="1:2">
      <c r="A41" s="111"/>
      <c r="B41" s="111"/>
    </row>
    <row r="42" spans="1:2">
      <c r="A42" s="111"/>
      <c r="B42" s="111"/>
    </row>
    <row r="43" spans="1:2">
      <c r="A43" s="111"/>
      <c r="B43" s="111"/>
    </row>
    <row r="44" spans="1:2">
      <c r="A44" s="111"/>
      <c r="B44" s="111"/>
    </row>
    <row r="45" spans="1:2">
      <c r="A45" s="111"/>
      <c r="B45" s="111"/>
    </row>
    <row r="46" spans="1:2">
      <c r="A46" s="111"/>
      <c r="B46" s="111"/>
    </row>
    <row r="47" spans="1:2">
      <c r="A47" s="111"/>
      <c r="B47" s="111"/>
    </row>
    <row r="48" spans="1:2">
      <c r="A48" s="111"/>
      <c r="B48" s="111"/>
    </row>
    <row r="49" spans="1:2">
      <c r="A49" s="111"/>
      <c r="B49" s="111"/>
    </row>
  </sheetData>
  <sheetProtection selectLockedCells="1"/>
  <phoneticPr fontId="35" type="noConversion"/>
  <conditionalFormatting sqref="B1:B3">
    <cfRule type="containsBlanks" dxfId="20" priority="2">
      <formula>LEN(TRIM(B1))=0</formula>
    </cfRule>
  </conditionalFormatting>
  <conditionalFormatting sqref="A9:B65536">
    <cfRule type="containsBlanks" dxfId="19"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irasi xmlns="35a7c65a-4318-4435-86b5-157b9c248978" xsi:nil="true"/>
    <_dlc_DocId xmlns="35a7c65a-4318-4435-86b5-157b9c248978">Y5QK6U64T7AH-132-2</_dlc_DocId>
    <_dlc_DocIdUrl xmlns="35a7c65a-4318-4435-86b5-157b9c248978">
      <Url>http://www.maliye.gov.tr/_layouts/DocIdRedir.aspx?ID=Y5QK6U64T7AH-132-2</Url>
      <Description>Y5QK6U64T7AH-132-2</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Belge" ma:contentTypeID="0x010100E5131DD0784B8948978303CDCD767AEB" ma:contentTypeVersion="0" ma:contentTypeDescription="Yeni belge oluşturun." ma:contentTypeScope="" ma:versionID="63e6da24561c4d9ea3d41aadc3818f19">
  <xsd:schema xmlns:xsd="http://www.w3.org/2001/XMLSchema" xmlns:xs="http://www.w3.org/2001/XMLSchema" xmlns:p="http://schemas.microsoft.com/office/2006/metadata/properties" xmlns:ns2="35a7c65a-4318-4435-86b5-157b9c248978" targetNamespace="http://schemas.microsoft.com/office/2006/metadata/properties" ma:root="true" ma:fieldsID="a964a366e62f076d4723b27144ae705e" ns2:_="">
    <xsd:import namespace="35a7c65a-4318-4435-86b5-157b9c248978"/>
    <xsd:element name="properties">
      <xsd:complexType>
        <xsd:sequence>
          <xsd:element name="documentManagement">
            <xsd:complexType>
              <xsd:all>
                <xsd:element ref="ns2:Sirasi"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a7c65a-4318-4435-86b5-157b9c248978" elementFormDefault="qualified">
    <xsd:import namespace="http://schemas.microsoft.com/office/2006/documentManagement/types"/>
    <xsd:import namespace="http://schemas.microsoft.com/office/infopath/2007/PartnerControls"/>
    <xsd:element name="Sirasi" ma:index="8" nillable="true" ma:displayName="Sirasi" ma:decimals="1" ma:internalName="Sirasi" ma:percentage="FALSE">
      <xsd:simpleType>
        <xsd:restriction base="dms:Number"/>
      </xsd:simpleType>
    </xsd:element>
    <xsd:element name="_dlc_DocId" ma:index="9" nillable="true" ma:displayName="Belge Kimliği Değeri" ma:description="Bu öğeye atanan belge kimliğinin değeri." ma:internalName="_dlc_DocId" ma:readOnly="true">
      <xsd:simpleType>
        <xsd:restriction base="dms:Text"/>
      </xsd:simpleType>
    </xsd:element>
    <xsd:element name="_dlc_DocIdUrl" ma:index="10"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47ACB4E-CD28-404C-B654-CEFB49A2EA35}">
  <ds:schemaRefs>
    <ds:schemaRef ds:uri="http://schemas.microsoft.com/office/infopath/2007/PartnerControls"/>
    <ds:schemaRef ds:uri="http://purl.org/dc/terms/"/>
    <ds:schemaRef ds:uri="http://purl.org/dc/elements/1.1/"/>
    <ds:schemaRef ds:uri="http://schemas.openxmlformats.org/package/2006/metadata/core-properties"/>
    <ds:schemaRef ds:uri="http://www.w3.org/XML/1998/namespace"/>
    <ds:schemaRef ds:uri="http://schemas.microsoft.com/office/2006/documentManagement/types"/>
    <ds:schemaRef ds:uri="35a7c65a-4318-4435-86b5-157b9c248978"/>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6D845F77-EF09-400F-A626-39A7D2FD33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a7c65a-4318-4435-86b5-157b9c2489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B53B31B-28B6-4CA0-A18F-46C41936D8BA}">
  <ds:schemaRefs>
    <ds:schemaRef ds:uri="http://schemas.microsoft.com/sharepoint/events"/>
  </ds:schemaRefs>
</ds:datastoreItem>
</file>

<file path=customXml/itemProps4.xml><?xml version="1.0" encoding="utf-8"?>
<ds:datastoreItem xmlns:ds="http://schemas.openxmlformats.org/officeDocument/2006/customXml" ds:itemID="{CB737EA1-F2A2-4044-A942-CD59F96D440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23</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Havva Dokumacı</cp:lastModifiedBy>
  <cp:lastPrinted>2014-10-31T09:23:10Z</cp:lastPrinted>
  <dcterms:created xsi:type="dcterms:W3CDTF">2011-03-10T05:19:50Z</dcterms:created>
  <dcterms:modified xsi:type="dcterms:W3CDTF">2014-11-27T13:36:30Z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ies>
</file>